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0752" windowHeight="7608"/>
  </bookViews>
  <sheets>
    <sheet name="0.Circulation line clockwise" sheetId="1" r:id="rId1"/>
    <sheet name="0.Circulation line counterclock" sheetId="2" r:id="rId2"/>
    <sheet name="1.Ansho line" sheetId="3" r:id="rId3"/>
    <sheet name="2.Sakurai line" sheetId="4" r:id="rId4"/>
    <sheet name="3.Southern line" sheetId="5" r:id="rId5"/>
    <sheet name="4.Takatana line" sheetId="6" r:id="rId6"/>
    <sheet name="5.Eastern line" sheetId="7" r:id="rId7"/>
    <sheet name="6.Western line" sheetId="8" r:id="rId8"/>
    <sheet name="7.Sakuno line" sheetId="9" r:id="rId9"/>
    <sheet name="8.Nothern line" sheetId="10" r:id="rId10"/>
    <sheet name="9.Sakurai Western line" sheetId="11" r:id="rId11"/>
  </sheets>
  <definedNames>
    <definedName name="_xlnm._FilterDatabase" localSheetId="0" hidden="1">'0.Circulation line clockwise'!$B$2:$B$34</definedName>
    <definedName name="_xlnm._FilterDatabase" localSheetId="1" hidden="1">'0.Circulation line counterclock'!$B$2:$B$29</definedName>
    <definedName name="_xlnm._FilterDatabase" localSheetId="2" hidden="1">'1.Ansho line'!$B$2:$B$50</definedName>
    <definedName name="_xlnm._FilterDatabase" localSheetId="6" hidden="1">'5.Eastern line'!#REF!</definedName>
    <definedName name="_xlnm._FilterDatabase" localSheetId="7" hidden="1">'6.Western line'!$B$2:$B$43</definedName>
    <definedName name="_xlnm._FilterDatabase" localSheetId="8" hidden="1">'7.Sakuno line'!$B$2:$B$43</definedName>
    <definedName name="_xlnm.Print_Area" localSheetId="0">'0.Circulation line clockwise'!$A$1:$U$36</definedName>
    <definedName name="_xlnm.Print_Area" localSheetId="1">'0.Circulation line counterclock'!$A$1:$Y$31</definedName>
    <definedName name="_xlnm.Print_Area" localSheetId="4">'3.Southern line'!$A$1:$P$57</definedName>
    <definedName name="_xlnm.Print_Area" localSheetId="5">'4.Takatana line'!$A$1:$R$57</definedName>
    <definedName name="_xlnm.Print_Area" localSheetId="6">'5.Eastern line'!$A$1:$R$59</definedName>
    <definedName name="_xlnm.Print_Area" localSheetId="8">'7.Sakuno line'!$A$1:$R$47</definedName>
  </definedNames>
  <calcPr calcId="144525"/>
</workbook>
</file>

<file path=xl/calcChain.xml><?xml version="1.0" encoding="utf-8"?>
<calcChain xmlns="http://schemas.openxmlformats.org/spreadsheetml/2006/main">
  <c r="P50" i="11" l="1"/>
  <c r="H47" i="11"/>
  <c r="G47" i="11"/>
  <c r="F47" i="11"/>
  <c r="E47" i="11"/>
  <c r="D47" i="11"/>
  <c r="C47" i="11"/>
  <c r="N42" i="11"/>
  <c r="N43" i="11" s="1"/>
  <c r="N44" i="11" s="1"/>
  <c r="N45" i="11" s="1"/>
  <c r="N46" i="11" s="1"/>
  <c r="N47" i="11" s="1"/>
  <c r="N50" i="11" s="1"/>
  <c r="K42" i="11"/>
  <c r="K43" i="11" s="1"/>
  <c r="K44" i="11" s="1"/>
  <c r="K45" i="11" s="1"/>
  <c r="K46" i="11" s="1"/>
  <c r="I37" i="11"/>
  <c r="I38" i="11" s="1"/>
  <c r="I39" i="11" s="1"/>
  <c r="I40" i="11" s="1"/>
  <c r="I41" i="11" s="1"/>
  <c r="I42" i="11" s="1"/>
  <c r="I43" i="11" s="1"/>
  <c r="I44" i="11" s="1"/>
  <c r="I45" i="11" s="1"/>
  <c r="I46" i="11" s="1"/>
  <c r="N34" i="11"/>
  <c r="N35" i="11" s="1"/>
  <c r="N36" i="11" s="1"/>
  <c r="N37" i="11" s="1"/>
  <c r="N38" i="11" s="1"/>
  <c r="N39" i="11" s="1"/>
  <c r="N40" i="11" s="1"/>
  <c r="N41" i="11" s="1"/>
  <c r="K34" i="11"/>
  <c r="K35" i="11" s="1"/>
  <c r="K36" i="11" s="1"/>
  <c r="K37" i="11" s="1"/>
  <c r="K38" i="11" s="1"/>
  <c r="K39" i="11" s="1"/>
  <c r="K40" i="11" s="1"/>
  <c r="K41" i="11" s="1"/>
  <c r="I33" i="11"/>
  <c r="I34" i="11" s="1"/>
  <c r="I35" i="11" s="1"/>
  <c r="I36" i="11" s="1"/>
  <c r="J32" i="11"/>
  <c r="J33" i="11" s="1"/>
  <c r="J34" i="11" s="1"/>
  <c r="J35" i="11" s="1"/>
  <c r="J36" i="11" s="1"/>
  <c r="J37" i="11" s="1"/>
  <c r="J38" i="11" s="1"/>
  <c r="J39" i="11" s="1"/>
  <c r="J40" i="11" s="1"/>
  <c r="J41" i="11" s="1"/>
  <c r="J42" i="11" s="1"/>
  <c r="J43" i="11" s="1"/>
  <c r="J44" i="11" s="1"/>
  <c r="J45" i="11" s="1"/>
  <c r="J46" i="11" s="1"/>
  <c r="M31" i="11"/>
  <c r="M32" i="11" s="1"/>
  <c r="M33" i="11" s="1"/>
  <c r="M34" i="11" s="1"/>
  <c r="M35" i="11" s="1"/>
  <c r="M36" i="11" s="1"/>
  <c r="M37" i="11" s="1"/>
  <c r="M38" i="11" s="1"/>
  <c r="M39" i="11" s="1"/>
  <c r="M40" i="11" s="1"/>
  <c r="M41" i="11" s="1"/>
  <c r="M42" i="11" s="1"/>
  <c r="M43" i="11" s="1"/>
  <c r="M44" i="11" s="1"/>
  <c r="M45" i="11" s="1"/>
  <c r="M46" i="11" s="1"/>
  <c r="N30" i="11"/>
  <c r="N31" i="11" s="1"/>
  <c r="N32" i="11" s="1"/>
  <c r="N33" i="11" s="1"/>
  <c r="K30" i="11"/>
  <c r="K31" i="11" s="1"/>
  <c r="K32" i="11" s="1"/>
  <c r="K33" i="11" s="1"/>
  <c r="J30" i="11"/>
  <c r="J31" i="11" s="1"/>
  <c r="N29" i="11"/>
  <c r="M29" i="11"/>
  <c r="M30" i="11" s="1"/>
  <c r="L29" i="11"/>
  <c r="L30" i="11" s="1"/>
  <c r="L31" i="11" s="1"/>
  <c r="L32" i="11" s="1"/>
  <c r="L33" i="11" s="1"/>
  <c r="L34" i="11" s="1"/>
  <c r="L35" i="11" s="1"/>
  <c r="L36" i="11" s="1"/>
  <c r="L37" i="11" s="1"/>
  <c r="L38" i="11" s="1"/>
  <c r="L39" i="11" s="1"/>
  <c r="L40" i="11" s="1"/>
  <c r="L41" i="11" s="1"/>
  <c r="L42" i="11" s="1"/>
  <c r="L43" i="11" s="1"/>
  <c r="L44" i="11" s="1"/>
  <c r="L45" i="11" s="1"/>
  <c r="L46" i="11" s="1"/>
  <c r="K29" i="11"/>
  <c r="J29" i="11"/>
  <c r="I29" i="11"/>
  <c r="I30" i="11" s="1"/>
  <c r="I31" i="11" s="1"/>
  <c r="I32" i="11" s="1"/>
  <c r="M23" i="11"/>
  <c r="M24" i="11" s="1"/>
  <c r="L23" i="11"/>
  <c r="L24" i="11" s="1"/>
  <c r="J18" i="11"/>
  <c r="J19" i="11" s="1"/>
  <c r="J20" i="11" s="1"/>
  <c r="J21" i="11" s="1"/>
  <c r="J22" i="11" s="1"/>
  <c r="J23" i="11" s="1"/>
  <c r="J24" i="11" s="1"/>
  <c r="M15" i="11"/>
  <c r="M16" i="11" s="1"/>
  <c r="M17" i="11" s="1"/>
  <c r="M18" i="11" s="1"/>
  <c r="M19" i="11" s="1"/>
  <c r="M20" i="11" s="1"/>
  <c r="M21" i="11" s="1"/>
  <c r="M22" i="11" s="1"/>
  <c r="I13" i="11"/>
  <c r="I14" i="11" s="1"/>
  <c r="I15" i="11" s="1"/>
  <c r="I16" i="11" s="1"/>
  <c r="I17" i="11" s="1"/>
  <c r="I18" i="11" s="1"/>
  <c r="I19" i="11" s="1"/>
  <c r="I20" i="11" s="1"/>
  <c r="I21" i="11" s="1"/>
  <c r="I22" i="11" s="1"/>
  <c r="I23" i="11" s="1"/>
  <c r="I24" i="11" s="1"/>
  <c r="N12" i="11"/>
  <c r="N13" i="11" s="1"/>
  <c r="N14" i="11" s="1"/>
  <c r="N15" i="11" s="1"/>
  <c r="N16" i="11" s="1"/>
  <c r="N17" i="11" s="1"/>
  <c r="N18" i="11" s="1"/>
  <c r="N19" i="11" s="1"/>
  <c r="N20" i="11" s="1"/>
  <c r="N21" i="11" s="1"/>
  <c r="N22" i="11" s="1"/>
  <c r="N23" i="11" s="1"/>
  <c r="N24" i="11" s="1"/>
  <c r="K10" i="11"/>
  <c r="K11" i="11" s="1"/>
  <c r="K12" i="11" s="1"/>
  <c r="K13" i="11" s="1"/>
  <c r="K14" i="11" s="1"/>
  <c r="K15" i="11" s="1"/>
  <c r="K16" i="11" s="1"/>
  <c r="K17" i="11" s="1"/>
  <c r="K18" i="11" s="1"/>
  <c r="K19" i="11" s="1"/>
  <c r="K20" i="11" s="1"/>
  <c r="K21" i="11" s="1"/>
  <c r="K22" i="11" s="1"/>
  <c r="K23" i="11" s="1"/>
  <c r="K24" i="11" s="1"/>
  <c r="J10" i="11"/>
  <c r="J11" i="11" s="1"/>
  <c r="J12" i="11" s="1"/>
  <c r="J13" i="11" s="1"/>
  <c r="J14" i="11" s="1"/>
  <c r="J15" i="11" s="1"/>
  <c r="J16" i="11" s="1"/>
  <c r="J17" i="11" s="1"/>
  <c r="I9" i="11"/>
  <c r="I10" i="11" s="1"/>
  <c r="I11" i="11" s="1"/>
  <c r="I12" i="11" s="1"/>
  <c r="N8" i="11"/>
  <c r="N9" i="11" s="1"/>
  <c r="N10" i="11" s="1"/>
  <c r="N11" i="11" s="1"/>
  <c r="M7" i="11"/>
  <c r="M8" i="11" s="1"/>
  <c r="M9" i="11" s="1"/>
  <c r="M10" i="11" s="1"/>
  <c r="M11" i="11" s="1"/>
  <c r="M12" i="11" s="1"/>
  <c r="M13" i="11" s="1"/>
  <c r="M14" i="11" s="1"/>
  <c r="L7" i="11"/>
  <c r="L8" i="11" s="1"/>
  <c r="L9" i="11" s="1"/>
  <c r="L10" i="11" s="1"/>
  <c r="L11" i="11" s="1"/>
  <c r="L12" i="11" s="1"/>
  <c r="L13" i="11" s="1"/>
  <c r="L14" i="11" s="1"/>
  <c r="L15" i="11" s="1"/>
  <c r="L16" i="11" s="1"/>
  <c r="L17" i="11" s="1"/>
  <c r="L18" i="11" s="1"/>
  <c r="L19" i="11" s="1"/>
  <c r="L20" i="11" s="1"/>
  <c r="L21" i="11" s="1"/>
  <c r="L22" i="11" s="1"/>
  <c r="I7" i="11"/>
  <c r="I8" i="11" s="1"/>
  <c r="N6" i="11"/>
  <c r="N7" i="11" s="1"/>
  <c r="M6" i="11"/>
  <c r="L6" i="11"/>
  <c r="K6" i="11"/>
  <c r="K7" i="11" s="1"/>
  <c r="K8" i="11" s="1"/>
  <c r="K9" i="11" s="1"/>
  <c r="J6" i="11"/>
  <c r="J7" i="11" s="1"/>
  <c r="J8" i="11" s="1"/>
  <c r="J9" i="11" s="1"/>
  <c r="I6" i="11"/>
  <c r="N2" i="11"/>
  <c r="M2" i="11"/>
  <c r="L2" i="11"/>
  <c r="K2" i="11"/>
  <c r="J2" i="11"/>
  <c r="Q57" i="10"/>
  <c r="I55" i="10"/>
  <c r="H55" i="10"/>
  <c r="G55" i="10"/>
  <c r="F55" i="10"/>
  <c r="E55" i="10"/>
  <c r="D55" i="10"/>
  <c r="C55" i="10"/>
  <c r="K50" i="10"/>
  <c r="K51" i="10" s="1"/>
  <c r="K52" i="10" s="1"/>
  <c r="K53" i="10" s="1"/>
  <c r="K54" i="10" s="1"/>
  <c r="P47" i="10"/>
  <c r="P48" i="10" s="1"/>
  <c r="P49" i="10" s="1"/>
  <c r="P50" i="10" s="1"/>
  <c r="P55" i="10" s="1"/>
  <c r="P58" i="10" s="1"/>
  <c r="M45" i="10"/>
  <c r="M46" i="10" s="1"/>
  <c r="M47" i="10" s="1"/>
  <c r="M48" i="10" s="1"/>
  <c r="M49" i="10" s="1"/>
  <c r="M50" i="10" s="1"/>
  <c r="M51" i="10" s="1"/>
  <c r="M52" i="10" s="1"/>
  <c r="M53" i="10" s="1"/>
  <c r="M54" i="10" s="1"/>
  <c r="M56" i="10" s="1"/>
  <c r="P40" i="10"/>
  <c r="P41" i="10" s="1"/>
  <c r="P42" i="10" s="1"/>
  <c r="P43" i="10" s="1"/>
  <c r="P44" i="10" s="1"/>
  <c r="P45" i="10" s="1"/>
  <c r="P46" i="10" s="1"/>
  <c r="K38" i="10"/>
  <c r="K39" i="10" s="1"/>
  <c r="K40" i="10" s="1"/>
  <c r="K41" i="10" s="1"/>
  <c r="K42" i="10" s="1"/>
  <c r="K43" i="10" s="1"/>
  <c r="K44" i="10" s="1"/>
  <c r="K45" i="10" s="1"/>
  <c r="K46" i="10" s="1"/>
  <c r="K47" i="10" s="1"/>
  <c r="K48" i="10" s="1"/>
  <c r="K49" i="10" s="1"/>
  <c r="J37" i="10"/>
  <c r="J41" i="10" s="1"/>
  <c r="J42" i="10" s="1"/>
  <c r="J43" i="10" s="1"/>
  <c r="J44" i="10" s="1"/>
  <c r="J45" i="10" s="1"/>
  <c r="J46" i="10" s="1"/>
  <c r="J47" i="10" s="1"/>
  <c r="J48" i="10" s="1"/>
  <c r="J49" i="10" s="1"/>
  <c r="J50" i="10" s="1"/>
  <c r="J51" i="10" s="1"/>
  <c r="J52" i="10" s="1"/>
  <c r="J53" i="10" s="1"/>
  <c r="P35" i="10"/>
  <c r="P36" i="10" s="1"/>
  <c r="P37" i="10" s="1"/>
  <c r="P38" i="10" s="1"/>
  <c r="P39" i="10" s="1"/>
  <c r="O35" i="10"/>
  <c r="O36" i="10" s="1"/>
  <c r="O37" i="10" s="1"/>
  <c r="O38" i="10" s="1"/>
  <c r="O39" i="10" s="1"/>
  <c r="O40" i="10" s="1"/>
  <c r="O41" i="10" s="1"/>
  <c r="O42" i="10" s="1"/>
  <c r="O43" i="10" s="1"/>
  <c r="O44" i="10" s="1"/>
  <c r="O45" i="10" s="1"/>
  <c r="O46" i="10" s="1"/>
  <c r="O47" i="10" s="1"/>
  <c r="O48" i="10" s="1"/>
  <c r="O49" i="10" s="1"/>
  <c r="O50" i="10" s="1"/>
  <c r="K35" i="10"/>
  <c r="K36" i="10" s="1"/>
  <c r="K37" i="10" s="1"/>
  <c r="O34" i="10"/>
  <c r="N34" i="10"/>
  <c r="N35" i="10" s="1"/>
  <c r="N36" i="10" s="1"/>
  <c r="N37" i="10" s="1"/>
  <c r="N38" i="10" s="1"/>
  <c r="N39" i="10" s="1"/>
  <c r="N40" i="10" s="1"/>
  <c r="N41" i="10" s="1"/>
  <c r="N42" i="10" s="1"/>
  <c r="N43" i="10" s="1"/>
  <c r="N44" i="10" s="1"/>
  <c r="N45" i="10" s="1"/>
  <c r="N46" i="10" s="1"/>
  <c r="N47" i="10" s="1"/>
  <c r="N48" i="10" s="1"/>
  <c r="N49" i="10" s="1"/>
  <c r="N50" i="10" s="1"/>
  <c r="K34" i="10"/>
  <c r="O33" i="10"/>
  <c r="N33" i="10"/>
  <c r="K33" i="10"/>
  <c r="J33" i="10"/>
  <c r="J34" i="10" s="1"/>
  <c r="J35" i="10" s="1"/>
  <c r="J36" i="10" s="1"/>
  <c r="P32" i="10"/>
  <c r="P33" i="10" s="1"/>
  <c r="P34" i="10" s="1"/>
  <c r="O32" i="10"/>
  <c r="N32" i="10"/>
  <c r="M32" i="10"/>
  <c r="M33" i="10" s="1"/>
  <c r="M34" i="10" s="1"/>
  <c r="M35" i="10" s="1"/>
  <c r="M36" i="10" s="1"/>
  <c r="M37" i="10" s="1"/>
  <c r="M38" i="10" s="1"/>
  <c r="M39" i="10" s="1"/>
  <c r="M40" i="10" s="1"/>
  <c r="M41" i="10" s="1"/>
  <c r="M42" i="10" s="1"/>
  <c r="M43" i="10" s="1"/>
  <c r="M44" i="10" s="1"/>
  <c r="L32" i="10"/>
  <c r="L33" i="10" s="1"/>
  <c r="L34" i="10" s="1"/>
  <c r="L35" i="10" s="1"/>
  <c r="L36" i="10" s="1"/>
  <c r="L37" i="10" s="1"/>
  <c r="L38" i="10" s="1"/>
  <c r="L39" i="10" s="1"/>
  <c r="L40" i="10" s="1"/>
  <c r="L41" i="10" s="1"/>
  <c r="L42" i="10" s="1"/>
  <c r="L43" i="10" s="1"/>
  <c r="L44" i="10" s="1"/>
  <c r="L45" i="10" s="1"/>
  <c r="L46" i="10" s="1"/>
  <c r="L47" i="10" s="1"/>
  <c r="L48" i="10" s="1"/>
  <c r="L49" i="10" s="1"/>
  <c r="L50" i="10" s="1"/>
  <c r="L51" i="10" s="1"/>
  <c r="L52" i="10" s="1"/>
  <c r="L53" i="10" s="1"/>
  <c r="L54" i="10" s="1"/>
  <c r="K32" i="10"/>
  <c r="J32" i="10"/>
  <c r="M23" i="10"/>
  <c r="M25" i="10" s="1"/>
  <c r="M26" i="10" s="1"/>
  <c r="L15" i="10"/>
  <c r="L16" i="10" s="1"/>
  <c r="L17" i="10" s="1"/>
  <c r="L18" i="10" s="1"/>
  <c r="L19" i="10" s="1"/>
  <c r="L20" i="10" s="1"/>
  <c r="L21" i="10" s="1"/>
  <c r="L22" i="10" s="1"/>
  <c r="L23" i="10" s="1"/>
  <c r="L25" i="10" s="1"/>
  <c r="L26" i="10" s="1"/>
  <c r="P13" i="10"/>
  <c r="P14" i="10" s="1"/>
  <c r="P15" i="10" s="1"/>
  <c r="P16" i="10" s="1"/>
  <c r="P17" i="10" s="1"/>
  <c r="P18" i="10" s="1"/>
  <c r="P19" i="10" s="1"/>
  <c r="P20" i="10" s="1"/>
  <c r="P21" i="10" s="1"/>
  <c r="P22" i="10" s="1"/>
  <c r="P23" i="10" s="1"/>
  <c r="P24" i="10" s="1"/>
  <c r="P26" i="10" s="1"/>
  <c r="O12" i="10"/>
  <c r="O13" i="10" s="1"/>
  <c r="O14" i="10" s="1"/>
  <c r="O15" i="10" s="1"/>
  <c r="O16" i="10" s="1"/>
  <c r="O17" i="10" s="1"/>
  <c r="O18" i="10" s="1"/>
  <c r="O19" i="10" s="1"/>
  <c r="O20" i="10" s="1"/>
  <c r="O21" i="10" s="1"/>
  <c r="O22" i="10" s="1"/>
  <c r="O23" i="10" s="1"/>
  <c r="O25" i="10" s="1"/>
  <c r="O26" i="10" s="1"/>
  <c r="L11" i="10"/>
  <c r="L12" i="10" s="1"/>
  <c r="L13" i="10" s="1"/>
  <c r="L14" i="10" s="1"/>
  <c r="P9" i="10"/>
  <c r="P10" i="10" s="1"/>
  <c r="P11" i="10" s="1"/>
  <c r="P12" i="10" s="1"/>
  <c r="O8" i="10"/>
  <c r="O9" i="10" s="1"/>
  <c r="O10" i="10" s="1"/>
  <c r="O11" i="10" s="1"/>
  <c r="P7" i="10"/>
  <c r="P8" i="10" s="1"/>
  <c r="M7" i="10"/>
  <c r="M8" i="10" s="1"/>
  <c r="M9" i="10" s="1"/>
  <c r="M10" i="10" s="1"/>
  <c r="M11" i="10" s="1"/>
  <c r="M12" i="10" s="1"/>
  <c r="M13" i="10" s="1"/>
  <c r="M14" i="10" s="1"/>
  <c r="M15" i="10" s="1"/>
  <c r="M16" i="10" s="1"/>
  <c r="M17" i="10" s="1"/>
  <c r="M18" i="10" s="1"/>
  <c r="M19" i="10" s="1"/>
  <c r="M20" i="10" s="1"/>
  <c r="M21" i="10" s="1"/>
  <c r="M22" i="10" s="1"/>
  <c r="L7" i="10"/>
  <c r="L8" i="10" s="1"/>
  <c r="L9" i="10" s="1"/>
  <c r="L10" i="10" s="1"/>
  <c r="P6" i="10"/>
  <c r="O6" i="10"/>
  <c r="O7" i="10" s="1"/>
  <c r="N6" i="10"/>
  <c r="N7" i="10" s="1"/>
  <c r="N8" i="10" s="1"/>
  <c r="N9" i="10" s="1"/>
  <c r="N10" i="10" s="1"/>
  <c r="N11" i="10" s="1"/>
  <c r="N12" i="10" s="1"/>
  <c r="N13" i="10" s="1"/>
  <c r="N14" i="10" s="1"/>
  <c r="N15" i="10" s="1"/>
  <c r="N16" i="10" s="1"/>
  <c r="N17" i="10" s="1"/>
  <c r="N18" i="10" s="1"/>
  <c r="N19" i="10" s="1"/>
  <c r="N20" i="10" s="1"/>
  <c r="N21" i="10" s="1"/>
  <c r="N22" i="10" s="1"/>
  <c r="N23" i="10" s="1"/>
  <c r="N25" i="10" s="1"/>
  <c r="N26" i="10" s="1"/>
  <c r="M6" i="10"/>
  <c r="L6" i="10"/>
  <c r="J6" i="10"/>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P2" i="10"/>
  <c r="O2" i="10"/>
  <c r="N2" i="10"/>
  <c r="M2" i="10"/>
  <c r="L2" i="10"/>
  <c r="I40" i="9"/>
  <c r="H40" i="9"/>
  <c r="G40" i="9"/>
  <c r="F40" i="9"/>
  <c r="E40" i="9"/>
  <c r="D40" i="9"/>
  <c r="C40" i="9"/>
  <c r="P17" i="9"/>
  <c r="P18" i="9" s="1"/>
  <c r="P19" i="9" s="1"/>
  <c r="P20" i="9" s="1"/>
  <c r="P21" i="9" s="1"/>
  <c r="P22" i="9" s="1"/>
  <c r="P23" i="9" s="1"/>
  <c r="P24" i="9" s="1"/>
  <c r="P25" i="9" s="1"/>
  <c r="P26" i="9" s="1"/>
  <c r="P27" i="9" s="1"/>
  <c r="P28" i="9" s="1"/>
  <c r="P29" i="9" s="1"/>
  <c r="P30" i="9" s="1"/>
  <c r="P31" i="9" s="1"/>
  <c r="P32" i="9" s="1"/>
  <c r="P33" i="9" s="1"/>
  <c r="P34" i="9" s="1"/>
  <c r="P35" i="9" s="1"/>
  <c r="P36" i="9" s="1"/>
  <c r="P37" i="9" s="1"/>
  <c r="P38" i="9" s="1"/>
  <c r="P39" i="9" s="1"/>
  <c r="P40" i="9" s="1"/>
  <c r="P43" i="9" s="1"/>
  <c r="L14" i="9"/>
  <c r="P11" i="9"/>
  <c r="P12" i="9" s="1"/>
  <c r="P13" i="9" s="1"/>
  <c r="P14" i="9" s="1"/>
  <c r="P15" i="9" s="1"/>
  <c r="L11" i="9"/>
  <c r="L12" i="9" s="1"/>
  <c r="L13" i="9" s="1"/>
  <c r="P10" i="9"/>
  <c r="K10" i="9"/>
  <c r="K11" i="9" s="1"/>
  <c r="K12" i="9" s="1"/>
  <c r="K13" i="9" s="1"/>
  <c r="K14" i="9" s="1"/>
  <c r="O9" i="9"/>
  <c r="O10" i="9" s="1"/>
  <c r="O11" i="9" s="1"/>
  <c r="O12" i="9" s="1"/>
  <c r="O13" i="9" s="1"/>
  <c r="O14" i="9" s="1"/>
  <c r="J9" i="9"/>
  <c r="J10" i="9" s="1"/>
  <c r="J11" i="9" s="1"/>
  <c r="J12" i="9" s="1"/>
  <c r="J13" i="9" s="1"/>
  <c r="J14" i="9" s="1"/>
  <c r="N8" i="9"/>
  <c r="N9" i="9" s="1"/>
  <c r="N10" i="9" s="1"/>
  <c r="N11" i="9" s="1"/>
  <c r="N12" i="9" s="1"/>
  <c r="N13" i="9" s="1"/>
  <c r="N14" i="9" s="1"/>
  <c r="M8" i="9"/>
  <c r="M9" i="9" s="1"/>
  <c r="M10" i="9" s="1"/>
  <c r="M11" i="9" s="1"/>
  <c r="M12" i="9" s="1"/>
  <c r="M13" i="9" s="1"/>
  <c r="M14" i="9" s="1"/>
  <c r="J8" i="9"/>
  <c r="N7" i="9"/>
  <c r="M7" i="9"/>
  <c r="J7" i="9"/>
  <c r="P6" i="9"/>
  <c r="P7" i="9" s="1"/>
  <c r="P8" i="9" s="1"/>
  <c r="P9" i="9" s="1"/>
  <c r="O6" i="9"/>
  <c r="O7" i="9" s="1"/>
  <c r="O8" i="9" s="1"/>
  <c r="N6" i="9"/>
  <c r="M6" i="9"/>
  <c r="L6" i="9"/>
  <c r="L7" i="9" s="1"/>
  <c r="L8" i="9" s="1"/>
  <c r="L9" i="9" s="1"/>
  <c r="L10" i="9" s="1"/>
  <c r="K6" i="9"/>
  <c r="K7" i="9" s="1"/>
  <c r="K8" i="9" s="1"/>
  <c r="K9" i="9" s="1"/>
  <c r="J6" i="9"/>
  <c r="P2" i="9"/>
  <c r="O2" i="9"/>
  <c r="N2" i="9"/>
  <c r="M2" i="9"/>
  <c r="L2" i="9"/>
  <c r="K2" i="9"/>
  <c r="I40" i="8"/>
  <c r="H40" i="8"/>
  <c r="G40" i="8"/>
  <c r="F40" i="8"/>
  <c r="E40" i="8"/>
  <c r="D40" i="8"/>
  <c r="C40" i="8"/>
  <c r="N13" i="8"/>
  <c r="N14" i="8" s="1"/>
  <c r="N15" i="8" s="1"/>
  <c r="N16" i="8" s="1"/>
  <c r="N17" i="8" s="1"/>
  <c r="N18" i="8" s="1"/>
  <c r="N19" i="8" s="1"/>
  <c r="N20" i="8" s="1"/>
  <c r="N21" i="8" s="1"/>
  <c r="N22" i="8" s="1"/>
  <c r="N23" i="8" s="1"/>
  <c r="N24" i="8" s="1"/>
  <c r="N25" i="8" s="1"/>
  <c r="N26" i="8" s="1"/>
  <c r="N27" i="8" s="1"/>
  <c r="L12" i="8"/>
  <c r="L13" i="8" s="1"/>
  <c r="L14" i="8" s="1"/>
  <c r="L15" i="8" s="1"/>
  <c r="L16" i="8" s="1"/>
  <c r="L17" i="8" s="1"/>
  <c r="L18" i="8" s="1"/>
  <c r="L19" i="8" s="1"/>
  <c r="L20" i="8" s="1"/>
  <c r="L21" i="8" s="1"/>
  <c r="L22" i="8" s="1"/>
  <c r="L23" i="8" s="1"/>
  <c r="L24" i="8" s="1"/>
  <c r="L25" i="8" s="1"/>
  <c r="L26" i="8" s="1"/>
  <c r="L27" i="8" s="1"/>
  <c r="O11" i="8"/>
  <c r="O12" i="8" s="1"/>
  <c r="O13" i="8" s="1"/>
  <c r="O14" i="8" s="1"/>
  <c r="O15" i="8" s="1"/>
  <c r="O16" i="8" s="1"/>
  <c r="O17" i="8" s="1"/>
  <c r="O18" i="8" s="1"/>
  <c r="O19" i="8" s="1"/>
  <c r="O20" i="8" s="1"/>
  <c r="O21" i="8" s="1"/>
  <c r="O22" i="8" s="1"/>
  <c r="O23" i="8" s="1"/>
  <c r="O24" i="8" s="1"/>
  <c r="O25" i="8" s="1"/>
  <c r="O26" i="8" s="1"/>
  <c r="O27" i="8" s="1"/>
  <c r="N10" i="8"/>
  <c r="N11" i="8" s="1"/>
  <c r="N12" i="8" s="1"/>
  <c r="K10" i="8"/>
  <c r="K11" i="8" s="1"/>
  <c r="K12" i="8" s="1"/>
  <c r="K13" i="8" s="1"/>
  <c r="K14" i="8" s="1"/>
  <c r="K15" i="8" s="1"/>
  <c r="K16" i="8" s="1"/>
  <c r="K17" i="8" s="1"/>
  <c r="K18" i="8" s="1"/>
  <c r="K19" i="8" s="1"/>
  <c r="K20" i="8" s="1"/>
  <c r="K21" i="8" s="1"/>
  <c r="K22" i="8" s="1"/>
  <c r="K23" i="8" s="1"/>
  <c r="K24" i="8" s="1"/>
  <c r="K25" i="8" s="1"/>
  <c r="K26" i="8" s="1"/>
  <c r="K27" i="8" s="1"/>
  <c r="N8" i="8"/>
  <c r="N9" i="8" s="1"/>
  <c r="P7" i="8"/>
  <c r="P8" i="8" s="1"/>
  <c r="P9" i="8" s="1"/>
  <c r="P10" i="8" s="1"/>
  <c r="P11" i="8" s="1"/>
  <c r="P12" i="8" s="1"/>
  <c r="P13" i="8" s="1"/>
  <c r="P14" i="8" s="1"/>
  <c r="P15" i="8" s="1"/>
  <c r="P16" i="8" s="1"/>
  <c r="P17" i="8" s="1"/>
  <c r="P18" i="8" s="1"/>
  <c r="P19" i="8" s="1"/>
  <c r="P20" i="8" s="1"/>
  <c r="P21" i="8" s="1"/>
  <c r="P22" i="8" s="1"/>
  <c r="P23" i="8" s="1"/>
  <c r="P24" i="8" s="1"/>
  <c r="P25" i="8" s="1"/>
  <c r="P26" i="8" s="1"/>
  <c r="P27" i="8" s="1"/>
  <c r="M7" i="8"/>
  <c r="M8" i="8" s="1"/>
  <c r="M9" i="8" s="1"/>
  <c r="M10" i="8" s="1"/>
  <c r="M11" i="8" s="1"/>
  <c r="M12" i="8" s="1"/>
  <c r="M13" i="8" s="1"/>
  <c r="M14" i="8" s="1"/>
  <c r="M15" i="8" s="1"/>
  <c r="M16" i="8" s="1"/>
  <c r="M17" i="8" s="1"/>
  <c r="M18" i="8" s="1"/>
  <c r="M19" i="8" s="1"/>
  <c r="M20" i="8" s="1"/>
  <c r="M21" i="8" s="1"/>
  <c r="M22" i="8" s="1"/>
  <c r="M23" i="8" s="1"/>
  <c r="M24" i="8" s="1"/>
  <c r="M25" i="8" s="1"/>
  <c r="M26" i="8" s="1"/>
  <c r="M27" i="8" s="1"/>
  <c r="K7" i="8"/>
  <c r="K8" i="8" s="1"/>
  <c r="K9" i="8" s="1"/>
  <c r="P6" i="8"/>
  <c r="O6" i="8"/>
  <c r="O7" i="8" s="1"/>
  <c r="O8" i="8" s="1"/>
  <c r="O9" i="8" s="1"/>
  <c r="O10" i="8" s="1"/>
  <c r="N6" i="8"/>
  <c r="N7" i="8" s="1"/>
  <c r="M6" i="8"/>
  <c r="L6" i="8"/>
  <c r="L7" i="8" s="1"/>
  <c r="L8" i="8" s="1"/>
  <c r="L9" i="8" s="1"/>
  <c r="L10" i="8" s="1"/>
  <c r="L11" i="8" s="1"/>
  <c r="K6" i="8"/>
  <c r="J6" i="8"/>
  <c r="J7" i="8" s="1"/>
  <c r="J8" i="8" s="1"/>
  <c r="J9" i="8" s="1"/>
  <c r="J10" i="8" s="1"/>
  <c r="J11" i="8" s="1"/>
  <c r="J12" i="8" s="1"/>
  <c r="J13" i="8" s="1"/>
  <c r="J14" i="8" s="1"/>
  <c r="J15" i="8" s="1"/>
  <c r="J16" i="8" s="1"/>
  <c r="J17" i="8" s="1"/>
  <c r="J18" i="8" s="1"/>
  <c r="J19" i="8" s="1"/>
  <c r="J20" i="8" s="1"/>
  <c r="J21" i="8" s="1"/>
  <c r="J22" i="8" s="1"/>
  <c r="J23" i="8" s="1"/>
  <c r="J24" i="8" s="1"/>
  <c r="J25" i="8" s="1"/>
  <c r="J26" i="8" s="1"/>
  <c r="J27" i="8" s="1"/>
  <c r="P2" i="8"/>
  <c r="O2" i="8"/>
  <c r="N2" i="8"/>
  <c r="M2" i="8"/>
  <c r="L2" i="8"/>
  <c r="K2" i="8"/>
  <c r="Q54" i="7"/>
  <c r="I52" i="7"/>
  <c r="H52" i="7"/>
  <c r="G52" i="7"/>
  <c r="F52" i="7"/>
  <c r="E52" i="7"/>
  <c r="D52" i="7"/>
  <c r="C52" i="7"/>
  <c r="J33" i="7"/>
  <c r="J34" i="7" s="1"/>
  <c r="J35" i="7" s="1"/>
  <c r="J36" i="7" s="1"/>
  <c r="J37" i="7" s="1"/>
  <c r="J38" i="7" s="1"/>
  <c r="J39" i="7" s="1"/>
  <c r="J40" i="7" s="1"/>
  <c r="J41" i="7" s="1"/>
  <c r="J42" i="7" s="1"/>
  <c r="J43" i="7" s="1"/>
  <c r="J44" i="7" s="1"/>
  <c r="J45" i="7" s="1"/>
  <c r="J46" i="7" s="1"/>
  <c r="J47" i="7" s="1"/>
  <c r="J48" i="7" s="1"/>
  <c r="J49" i="7" s="1"/>
  <c r="J50" i="7" s="1"/>
  <c r="J51" i="7" s="1"/>
  <c r="P31" i="7"/>
  <c r="P32" i="7" s="1"/>
  <c r="P33" i="7" s="1"/>
  <c r="P34" i="7" s="1"/>
  <c r="P35" i="7" s="1"/>
  <c r="P36" i="7" s="1"/>
  <c r="P37" i="7" s="1"/>
  <c r="P38" i="7" s="1"/>
  <c r="P39" i="7" s="1"/>
  <c r="P40" i="7" s="1"/>
  <c r="P41" i="7" s="1"/>
  <c r="P42" i="7" s="1"/>
  <c r="P43" i="7" s="1"/>
  <c r="P44" i="7" s="1"/>
  <c r="P45" i="7" s="1"/>
  <c r="P46" i="7" s="1"/>
  <c r="P47" i="7" s="1"/>
  <c r="P48" i="7" s="1"/>
  <c r="P49" i="7" s="1"/>
  <c r="P50" i="7" s="1"/>
  <c r="P51" i="7" s="1"/>
  <c r="P52" i="7" s="1"/>
  <c r="P55" i="7" s="1"/>
  <c r="L31" i="7"/>
  <c r="L32" i="7" s="1"/>
  <c r="L33" i="7" s="1"/>
  <c r="L34" i="7" s="1"/>
  <c r="L35" i="7" s="1"/>
  <c r="L36" i="7" s="1"/>
  <c r="L37" i="7" s="1"/>
  <c r="L38" i="7" s="1"/>
  <c r="L39" i="7" s="1"/>
  <c r="L40" i="7" s="1"/>
  <c r="L41" i="7" s="1"/>
  <c r="L42" i="7" s="1"/>
  <c r="L43" i="7" s="1"/>
  <c r="L44" i="7" s="1"/>
  <c r="L45" i="7" s="1"/>
  <c r="L46" i="7" s="1"/>
  <c r="L47" i="7" s="1"/>
  <c r="L48" i="7" s="1"/>
  <c r="L49" i="7" s="1"/>
  <c r="L50" i="7" s="1"/>
  <c r="L51" i="7" s="1"/>
  <c r="K31" i="7"/>
  <c r="K32" i="7" s="1"/>
  <c r="K33" i="7" s="1"/>
  <c r="K34" i="7" s="1"/>
  <c r="K35" i="7" s="1"/>
  <c r="K36" i="7" s="1"/>
  <c r="K37" i="7" s="1"/>
  <c r="K38" i="7" s="1"/>
  <c r="K39" i="7" s="1"/>
  <c r="K40" i="7" s="1"/>
  <c r="K41" i="7" s="1"/>
  <c r="K42" i="7" s="1"/>
  <c r="K43" i="7" s="1"/>
  <c r="K44" i="7" s="1"/>
  <c r="K45" i="7" s="1"/>
  <c r="K46" i="7" s="1"/>
  <c r="K47" i="7" s="1"/>
  <c r="K48" i="7" s="1"/>
  <c r="K49" i="7" s="1"/>
  <c r="K50" i="7" s="1"/>
  <c r="K51" i="7" s="1"/>
  <c r="P30" i="7"/>
  <c r="O30" i="7"/>
  <c r="O31" i="7" s="1"/>
  <c r="O32" i="7" s="1"/>
  <c r="O33" i="7" s="1"/>
  <c r="O34" i="7" s="1"/>
  <c r="O35" i="7" s="1"/>
  <c r="O36" i="7" s="1"/>
  <c r="O37" i="7" s="1"/>
  <c r="O38" i="7" s="1"/>
  <c r="O39" i="7" s="1"/>
  <c r="O40" i="7" s="1"/>
  <c r="O41" i="7" s="1"/>
  <c r="O42" i="7" s="1"/>
  <c r="O43" i="7" s="1"/>
  <c r="O44" i="7" s="1"/>
  <c r="O45" i="7" s="1"/>
  <c r="O46" i="7" s="1"/>
  <c r="O47" i="7" s="1"/>
  <c r="O48" i="7" s="1"/>
  <c r="O49" i="7" s="1"/>
  <c r="O50" i="7" s="1"/>
  <c r="O51" i="7" s="1"/>
  <c r="N30" i="7"/>
  <c r="N31" i="7" s="1"/>
  <c r="N32" i="7" s="1"/>
  <c r="N33" i="7" s="1"/>
  <c r="N34" i="7" s="1"/>
  <c r="N35" i="7" s="1"/>
  <c r="N36" i="7" s="1"/>
  <c r="N37" i="7" s="1"/>
  <c r="N38" i="7" s="1"/>
  <c r="N39" i="7" s="1"/>
  <c r="N40" i="7" s="1"/>
  <c r="N41" i="7" s="1"/>
  <c r="N42" i="7" s="1"/>
  <c r="N43" i="7" s="1"/>
  <c r="N44" i="7" s="1"/>
  <c r="N45" i="7" s="1"/>
  <c r="N46" i="7" s="1"/>
  <c r="N47" i="7" s="1"/>
  <c r="N48" i="7" s="1"/>
  <c r="N49" i="7" s="1"/>
  <c r="N50" i="7" s="1"/>
  <c r="N51" i="7" s="1"/>
  <c r="M30" i="7"/>
  <c r="M31" i="7" s="1"/>
  <c r="M32" i="7" s="1"/>
  <c r="M33" i="7" s="1"/>
  <c r="M34" i="7" s="1"/>
  <c r="M35" i="7" s="1"/>
  <c r="M36" i="7" s="1"/>
  <c r="M37" i="7" s="1"/>
  <c r="M38" i="7" s="1"/>
  <c r="M39" i="7" s="1"/>
  <c r="M40" i="7" s="1"/>
  <c r="M41" i="7" s="1"/>
  <c r="M42" i="7" s="1"/>
  <c r="M43" i="7" s="1"/>
  <c r="M44" i="7" s="1"/>
  <c r="M45" i="7" s="1"/>
  <c r="M46" i="7" s="1"/>
  <c r="M47" i="7" s="1"/>
  <c r="M48" i="7" s="1"/>
  <c r="M49" i="7" s="1"/>
  <c r="M50" i="7" s="1"/>
  <c r="M51" i="7" s="1"/>
  <c r="L30" i="7"/>
  <c r="K30" i="7"/>
  <c r="J30" i="7"/>
  <c r="J31" i="7" s="1"/>
  <c r="J32" i="7" s="1"/>
  <c r="N11" i="7"/>
  <c r="N12" i="7" s="1"/>
  <c r="N13" i="7" s="1"/>
  <c r="N14" i="7" s="1"/>
  <c r="N15" i="7" s="1"/>
  <c r="N16" i="7" s="1"/>
  <c r="N17" i="7" s="1"/>
  <c r="N18" i="7" s="1"/>
  <c r="N19" i="7" s="1"/>
  <c r="N20" i="7" s="1"/>
  <c r="N21" i="7" s="1"/>
  <c r="N22" i="7" s="1"/>
  <c r="N23" i="7" s="1"/>
  <c r="N24" i="7" s="1"/>
  <c r="N25" i="7" s="1"/>
  <c r="N9" i="7"/>
  <c r="N10" i="7" s="1"/>
  <c r="M8" i="7"/>
  <c r="M9" i="7" s="1"/>
  <c r="M10" i="7" s="1"/>
  <c r="M11" i="7" s="1"/>
  <c r="M12" i="7" s="1"/>
  <c r="M13" i="7" s="1"/>
  <c r="M14" i="7" s="1"/>
  <c r="M15" i="7" s="1"/>
  <c r="M16" i="7" s="1"/>
  <c r="M17" i="7" s="1"/>
  <c r="M18" i="7" s="1"/>
  <c r="M19" i="7" s="1"/>
  <c r="M20" i="7" s="1"/>
  <c r="M21" i="7" s="1"/>
  <c r="M22" i="7" s="1"/>
  <c r="M23" i="7" s="1"/>
  <c r="M24" i="7" s="1"/>
  <c r="M25" i="7" s="1"/>
  <c r="P7" i="7"/>
  <c r="P8" i="7" s="1"/>
  <c r="P9" i="7" s="1"/>
  <c r="P10" i="7" s="1"/>
  <c r="P11" i="7" s="1"/>
  <c r="P12" i="7" s="1"/>
  <c r="P13" i="7" s="1"/>
  <c r="P14" i="7" s="1"/>
  <c r="P15" i="7" s="1"/>
  <c r="P16" i="7" s="1"/>
  <c r="P17" i="7" s="1"/>
  <c r="P18" i="7" s="1"/>
  <c r="P19" i="7" s="1"/>
  <c r="P20" i="7" s="1"/>
  <c r="P21" i="7" s="1"/>
  <c r="P22" i="7" s="1"/>
  <c r="P23" i="7" s="1"/>
  <c r="P24" i="7" s="1"/>
  <c r="P25" i="7" s="1"/>
  <c r="L7" i="7"/>
  <c r="L8" i="7" s="1"/>
  <c r="L9" i="7" s="1"/>
  <c r="L10" i="7" s="1"/>
  <c r="L11" i="7" s="1"/>
  <c r="L12" i="7" s="1"/>
  <c r="L13" i="7" s="1"/>
  <c r="L14" i="7" s="1"/>
  <c r="L15" i="7" s="1"/>
  <c r="L16" i="7" s="1"/>
  <c r="L17" i="7" s="1"/>
  <c r="L18" i="7" s="1"/>
  <c r="L19" i="7" s="1"/>
  <c r="L20" i="7" s="1"/>
  <c r="L21" i="7" s="1"/>
  <c r="L22" i="7" s="1"/>
  <c r="L23" i="7" s="1"/>
  <c r="L24" i="7" s="1"/>
  <c r="L25" i="7" s="1"/>
  <c r="J7" i="7"/>
  <c r="J8" i="7" s="1"/>
  <c r="J9" i="7" s="1"/>
  <c r="J10" i="7" s="1"/>
  <c r="J11" i="7" s="1"/>
  <c r="J12" i="7" s="1"/>
  <c r="J13" i="7" s="1"/>
  <c r="J14" i="7" s="1"/>
  <c r="J15" i="7" s="1"/>
  <c r="J16" i="7" s="1"/>
  <c r="J17" i="7" s="1"/>
  <c r="J18" i="7" s="1"/>
  <c r="J19" i="7" s="1"/>
  <c r="J20" i="7" s="1"/>
  <c r="J21" i="7" s="1"/>
  <c r="J22" i="7" s="1"/>
  <c r="J23" i="7" s="1"/>
  <c r="J24" i="7" s="1"/>
  <c r="J25" i="7" s="1"/>
  <c r="P6" i="7"/>
  <c r="O6" i="7"/>
  <c r="O7" i="7" s="1"/>
  <c r="O8" i="7" s="1"/>
  <c r="O9" i="7" s="1"/>
  <c r="O10" i="7" s="1"/>
  <c r="O11" i="7" s="1"/>
  <c r="O12" i="7" s="1"/>
  <c r="O13" i="7" s="1"/>
  <c r="O14" i="7" s="1"/>
  <c r="O15" i="7" s="1"/>
  <c r="O16" i="7" s="1"/>
  <c r="O17" i="7" s="1"/>
  <c r="O18" i="7" s="1"/>
  <c r="O19" i="7" s="1"/>
  <c r="O20" i="7" s="1"/>
  <c r="O21" i="7" s="1"/>
  <c r="O22" i="7" s="1"/>
  <c r="O23" i="7" s="1"/>
  <c r="O24" i="7" s="1"/>
  <c r="O25" i="7" s="1"/>
  <c r="N6" i="7"/>
  <c r="N7" i="7" s="1"/>
  <c r="N8" i="7" s="1"/>
  <c r="M6" i="7"/>
  <c r="M7" i="7" s="1"/>
  <c r="L6" i="7"/>
  <c r="K6" i="7"/>
  <c r="K7" i="7" s="1"/>
  <c r="K8" i="7" s="1"/>
  <c r="K9" i="7" s="1"/>
  <c r="K10" i="7" s="1"/>
  <c r="K11" i="7" s="1"/>
  <c r="K12" i="7" s="1"/>
  <c r="K13" i="7" s="1"/>
  <c r="K14" i="7" s="1"/>
  <c r="K15" i="7" s="1"/>
  <c r="K16" i="7" s="1"/>
  <c r="K17" i="7" s="1"/>
  <c r="K18" i="7" s="1"/>
  <c r="K19" i="7" s="1"/>
  <c r="K20" i="7" s="1"/>
  <c r="K21" i="7" s="1"/>
  <c r="K22" i="7" s="1"/>
  <c r="K23" i="7" s="1"/>
  <c r="K24" i="7" s="1"/>
  <c r="K25" i="7" s="1"/>
  <c r="J6" i="7"/>
  <c r="P2" i="7"/>
  <c r="O2" i="7"/>
  <c r="N2" i="7"/>
  <c r="M2" i="7"/>
  <c r="L2" i="7"/>
  <c r="K2" i="7"/>
  <c r="I51" i="6"/>
  <c r="H51" i="6"/>
  <c r="G51" i="6"/>
  <c r="F51" i="6"/>
  <c r="E51" i="6"/>
  <c r="D51" i="6"/>
  <c r="C51" i="6"/>
  <c r="P39" i="6"/>
  <c r="P40" i="6" s="1"/>
  <c r="P41" i="6" s="1"/>
  <c r="P42" i="6" s="1"/>
  <c r="P43" i="6" s="1"/>
  <c r="P44" i="6" s="1"/>
  <c r="P45" i="6" s="1"/>
  <c r="P46" i="6" s="1"/>
  <c r="P47" i="6" s="1"/>
  <c r="P48" i="6" s="1"/>
  <c r="P49" i="6" s="1"/>
  <c r="P50" i="6" s="1"/>
  <c r="P51" i="6" s="1"/>
  <c r="P54" i="6" s="1"/>
  <c r="O37" i="6"/>
  <c r="O38" i="6" s="1"/>
  <c r="O39" i="6" s="1"/>
  <c r="O40" i="6" s="1"/>
  <c r="O41" i="6" s="1"/>
  <c r="O42" i="6" s="1"/>
  <c r="O43" i="6" s="1"/>
  <c r="O44" i="6" s="1"/>
  <c r="O45" i="6" s="1"/>
  <c r="O46" i="6" s="1"/>
  <c r="O47" i="6" s="1"/>
  <c r="O48" i="6" s="1"/>
  <c r="O49" i="6" s="1"/>
  <c r="O50" i="6" s="1"/>
  <c r="M36" i="6"/>
  <c r="M37" i="6" s="1"/>
  <c r="M38" i="6" s="1"/>
  <c r="M39" i="6" s="1"/>
  <c r="M40" i="6" s="1"/>
  <c r="M41" i="6" s="1"/>
  <c r="M42" i="6" s="1"/>
  <c r="M43" i="6" s="1"/>
  <c r="M44" i="6" s="1"/>
  <c r="M45" i="6" s="1"/>
  <c r="M46" i="6" s="1"/>
  <c r="M47" i="6" s="1"/>
  <c r="M48" i="6" s="1"/>
  <c r="M49" i="6" s="1"/>
  <c r="M50" i="6" s="1"/>
  <c r="O35" i="6"/>
  <c r="O36" i="6" s="1"/>
  <c r="N35" i="6"/>
  <c r="N36" i="6" s="1"/>
  <c r="N37" i="6" s="1"/>
  <c r="N38" i="6" s="1"/>
  <c r="N39" i="6" s="1"/>
  <c r="N40" i="6" s="1"/>
  <c r="N41" i="6" s="1"/>
  <c r="N42" i="6" s="1"/>
  <c r="N43" i="6" s="1"/>
  <c r="N44" i="6" s="1"/>
  <c r="N45" i="6" s="1"/>
  <c r="N46" i="6" s="1"/>
  <c r="N47" i="6" s="1"/>
  <c r="N48" i="6" s="1"/>
  <c r="N49" i="6" s="1"/>
  <c r="N50" i="6" s="1"/>
  <c r="K35" i="6"/>
  <c r="K36" i="6" s="1"/>
  <c r="K37" i="6" s="1"/>
  <c r="K38" i="6" s="1"/>
  <c r="K39" i="6" s="1"/>
  <c r="K40" i="6" s="1"/>
  <c r="K41" i="6" s="1"/>
  <c r="K42" i="6" s="1"/>
  <c r="K43" i="6" s="1"/>
  <c r="K44" i="6" s="1"/>
  <c r="K45" i="6" s="1"/>
  <c r="K46" i="6" s="1"/>
  <c r="K47" i="6" s="1"/>
  <c r="K48" i="6" s="1"/>
  <c r="K49" i="6" s="1"/>
  <c r="K50" i="6" s="1"/>
  <c r="N34" i="6"/>
  <c r="O33" i="6"/>
  <c r="O34" i="6" s="1"/>
  <c r="K33" i="6"/>
  <c r="K34" i="6" s="1"/>
  <c r="J33" i="6"/>
  <c r="J34" i="6" s="1"/>
  <c r="J35" i="6" s="1"/>
  <c r="J36" i="6" s="1"/>
  <c r="J37" i="6" s="1"/>
  <c r="J38" i="6" s="1"/>
  <c r="J39" i="6" s="1"/>
  <c r="J40" i="6" s="1"/>
  <c r="J41" i="6" s="1"/>
  <c r="J42" i="6" s="1"/>
  <c r="J43" i="6" s="1"/>
  <c r="J44" i="6" s="1"/>
  <c r="J45" i="6" s="1"/>
  <c r="J46" i="6" s="1"/>
  <c r="J47" i="6" s="1"/>
  <c r="J48" i="6" s="1"/>
  <c r="J49" i="6" s="1"/>
  <c r="J50" i="6" s="1"/>
  <c r="M32" i="6"/>
  <c r="M33" i="6" s="1"/>
  <c r="M34" i="6" s="1"/>
  <c r="M35" i="6" s="1"/>
  <c r="J32" i="6"/>
  <c r="O31" i="6"/>
  <c r="O32" i="6" s="1"/>
  <c r="N31" i="6"/>
  <c r="N32" i="6" s="1"/>
  <c r="N33" i="6" s="1"/>
  <c r="M31" i="6"/>
  <c r="L31" i="6"/>
  <c r="L32" i="6" s="1"/>
  <c r="L33" i="6" s="1"/>
  <c r="L34" i="6" s="1"/>
  <c r="L35" i="6" s="1"/>
  <c r="L36" i="6" s="1"/>
  <c r="L37" i="6" s="1"/>
  <c r="L38" i="6" s="1"/>
  <c r="L39" i="6" s="1"/>
  <c r="L40" i="6" s="1"/>
  <c r="L41" i="6" s="1"/>
  <c r="L42" i="6" s="1"/>
  <c r="L43" i="6" s="1"/>
  <c r="L44" i="6" s="1"/>
  <c r="L45" i="6" s="1"/>
  <c r="L46" i="6" s="1"/>
  <c r="L47" i="6" s="1"/>
  <c r="L48" i="6" s="1"/>
  <c r="L49" i="6" s="1"/>
  <c r="L50" i="6" s="1"/>
  <c r="K31" i="6"/>
  <c r="K32" i="6" s="1"/>
  <c r="J31" i="6"/>
  <c r="J9" i="6"/>
  <c r="J10" i="6" s="1"/>
  <c r="J11" i="6" s="1"/>
  <c r="J12" i="6" s="1"/>
  <c r="J13" i="6" s="1"/>
  <c r="J14" i="6" s="1"/>
  <c r="J15" i="6" s="1"/>
  <c r="J16" i="6" s="1"/>
  <c r="J17" i="6" s="1"/>
  <c r="J18" i="6" s="1"/>
  <c r="J19" i="6" s="1"/>
  <c r="J20" i="6" s="1"/>
  <c r="J21" i="6" s="1"/>
  <c r="J22" i="6" s="1"/>
  <c r="J23" i="6" s="1"/>
  <c r="J24" i="6" s="1"/>
  <c r="J25" i="6" s="1"/>
  <c r="J26" i="6" s="1"/>
  <c r="L8" i="6"/>
  <c r="L9" i="6" s="1"/>
  <c r="L10" i="6" s="1"/>
  <c r="L11" i="6" s="1"/>
  <c r="L12" i="6" s="1"/>
  <c r="L13" i="6" s="1"/>
  <c r="L14" i="6" s="1"/>
  <c r="L15" i="6" s="1"/>
  <c r="L16" i="6" s="1"/>
  <c r="L17" i="6" s="1"/>
  <c r="L18" i="6" s="1"/>
  <c r="L19" i="6" s="1"/>
  <c r="L20" i="6" s="1"/>
  <c r="L21" i="6" s="1"/>
  <c r="L22" i="6" s="1"/>
  <c r="L23" i="6" s="1"/>
  <c r="L24" i="6" s="1"/>
  <c r="L25" i="6" s="1"/>
  <c r="L26" i="6" s="1"/>
  <c r="P7" i="6"/>
  <c r="P8" i="6" s="1"/>
  <c r="P9" i="6" s="1"/>
  <c r="P10" i="6" s="1"/>
  <c r="P11" i="6" s="1"/>
  <c r="P12" i="6" s="1"/>
  <c r="P13" i="6" s="1"/>
  <c r="P14" i="6" s="1"/>
  <c r="P15" i="6" s="1"/>
  <c r="P16" i="6" s="1"/>
  <c r="P17" i="6" s="1"/>
  <c r="P18" i="6" s="1"/>
  <c r="P26" i="6" s="1"/>
  <c r="O7" i="6"/>
  <c r="O8" i="6" s="1"/>
  <c r="O9" i="6" s="1"/>
  <c r="O10" i="6" s="1"/>
  <c r="O11" i="6" s="1"/>
  <c r="O12" i="6" s="1"/>
  <c r="O13" i="6" s="1"/>
  <c r="O14" i="6" s="1"/>
  <c r="O15" i="6" s="1"/>
  <c r="O16" i="6" s="1"/>
  <c r="O17" i="6" s="1"/>
  <c r="O18" i="6" s="1"/>
  <c r="O19" i="6" s="1"/>
  <c r="O20" i="6" s="1"/>
  <c r="O21" i="6" s="1"/>
  <c r="O22" i="6" s="1"/>
  <c r="O23" i="6" s="1"/>
  <c r="O24" i="6" s="1"/>
  <c r="O25" i="6" s="1"/>
  <c r="O26" i="6" s="1"/>
  <c r="N7" i="6"/>
  <c r="N8" i="6" s="1"/>
  <c r="N9" i="6" s="1"/>
  <c r="N10" i="6" s="1"/>
  <c r="N11" i="6" s="1"/>
  <c r="N12" i="6" s="1"/>
  <c r="N13" i="6" s="1"/>
  <c r="N14" i="6" s="1"/>
  <c r="N15" i="6" s="1"/>
  <c r="N16" i="6" s="1"/>
  <c r="N17" i="6" s="1"/>
  <c r="N18" i="6" s="1"/>
  <c r="N19" i="6" s="1"/>
  <c r="N20" i="6" s="1"/>
  <c r="N21" i="6" s="1"/>
  <c r="N22" i="6" s="1"/>
  <c r="N23" i="6" s="1"/>
  <c r="N24" i="6" s="1"/>
  <c r="N25" i="6" s="1"/>
  <c r="N26" i="6" s="1"/>
  <c r="L7" i="6"/>
  <c r="K7" i="6"/>
  <c r="K8" i="6" s="1"/>
  <c r="K9" i="6" s="1"/>
  <c r="K10" i="6" s="1"/>
  <c r="K11" i="6" s="1"/>
  <c r="K12" i="6" s="1"/>
  <c r="K13" i="6" s="1"/>
  <c r="K14" i="6" s="1"/>
  <c r="K15" i="6" s="1"/>
  <c r="K16" i="6" s="1"/>
  <c r="K17" i="6" s="1"/>
  <c r="K18" i="6" s="1"/>
  <c r="K19" i="6" s="1"/>
  <c r="K20" i="6" s="1"/>
  <c r="K21" i="6" s="1"/>
  <c r="K22" i="6" s="1"/>
  <c r="K23" i="6" s="1"/>
  <c r="K24" i="6" s="1"/>
  <c r="K25" i="6" s="1"/>
  <c r="K26" i="6" s="1"/>
  <c r="J7" i="6"/>
  <c r="J8" i="6" s="1"/>
  <c r="P6" i="6"/>
  <c r="O6" i="6"/>
  <c r="N6" i="6"/>
  <c r="M6" i="6"/>
  <c r="M7" i="6" s="1"/>
  <c r="M8" i="6" s="1"/>
  <c r="M9" i="6" s="1"/>
  <c r="M10" i="6" s="1"/>
  <c r="M11" i="6" s="1"/>
  <c r="M12" i="6" s="1"/>
  <c r="M13" i="6" s="1"/>
  <c r="M14" i="6" s="1"/>
  <c r="M15" i="6" s="1"/>
  <c r="M16" i="6" s="1"/>
  <c r="M17" i="6" s="1"/>
  <c r="M18" i="6" s="1"/>
  <c r="M19" i="6" s="1"/>
  <c r="M20" i="6" s="1"/>
  <c r="M21" i="6" s="1"/>
  <c r="M22" i="6" s="1"/>
  <c r="M23" i="6" s="1"/>
  <c r="M24" i="6" s="1"/>
  <c r="M25" i="6" s="1"/>
  <c r="M26" i="6" s="1"/>
  <c r="L6" i="6"/>
  <c r="K6" i="6"/>
  <c r="J6" i="6"/>
  <c r="P2" i="6"/>
  <c r="O2" i="6"/>
  <c r="N2" i="6"/>
  <c r="M2" i="6"/>
  <c r="L2" i="6"/>
  <c r="K2" i="6"/>
  <c r="H51" i="5"/>
  <c r="G51" i="5"/>
  <c r="F51" i="5"/>
  <c r="E51" i="5"/>
  <c r="D51" i="5"/>
  <c r="C51" i="5"/>
  <c r="L34" i="5"/>
  <c r="L35" i="5" s="1"/>
  <c r="L36" i="5" s="1"/>
  <c r="L37" i="5" s="1"/>
  <c r="L38" i="5" s="1"/>
  <c r="L39" i="5" s="1"/>
  <c r="L40" i="5" s="1"/>
  <c r="L41" i="5" s="1"/>
  <c r="L42" i="5" s="1"/>
  <c r="L43" i="5" s="1"/>
  <c r="L44" i="5" s="1"/>
  <c r="L45" i="5" s="1"/>
  <c r="L46" i="5" s="1"/>
  <c r="L47" i="5" s="1"/>
  <c r="L48" i="5" s="1"/>
  <c r="L49" i="5" s="1"/>
  <c r="L50" i="5" s="1"/>
  <c r="M32" i="5"/>
  <c r="M33" i="5" s="1"/>
  <c r="M34" i="5" s="1"/>
  <c r="M35" i="5" s="1"/>
  <c r="M36" i="5" s="1"/>
  <c r="M37" i="5" s="1"/>
  <c r="M38" i="5" s="1"/>
  <c r="M39" i="5" s="1"/>
  <c r="M40" i="5" s="1"/>
  <c r="M41" i="5" s="1"/>
  <c r="M42" i="5" s="1"/>
  <c r="M43" i="5" s="1"/>
  <c r="M44" i="5" s="1"/>
  <c r="M45" i="5" s="1"/>
  <c r="M46" i="5" s="1"/>
  <c r="M47" i="5" s="1"/>
  <c r="M48" i="5" s="1"/>
  <c r="M49" i="5" s="1"/>
  <c r="M50" i="5" s="1"/>
  <c r="L32" i="5"/>
  <c r="L33" i="5" s="1"/>
  <c r="I32" i="5"/>
  <c r="I33" i="5" s="1"/>
  <c r="I34" i="5" s="1"/>
  <c r="I35" i="5" s="1"/>
  <c r="I36" i="5" s="1"/>
  <c r="I37" i="5" s="1"/>
  <c r="I38" i="5" s="1"/>
  <c r="I39" i="5" s="1"/>
  <c r="I40" i="5" s="1"/>
  <c r="I41" i="5" s="1"/>
  <c r="I42" i="5" s="1"/>
  <c r="I43" i="5" s="1"/>
  <c r="I44" i="5" s="1"/>
  <c r="I45" i="5" s="1"/>
  <c r="I46" i="5" s="1"/>
  <c r="I47" i="5" s="1"/>
  <c r="I48" i="5" s="1"/>
  <c r="I49" i="5" s="1"/>
  <c r="I50" i="5" s="1"/>
  <c r="N31" i="5"/>
  <c r="N32" i="5" s="1"/>
  <c r="N33" i="5" s="1"/>
  <c r="N34" i="5" s="1"/>
  <c r="N35" i="5" s="1"/>
  <c r="N36" i="5" s="1"/>
  <c r="N37" i="5" s="1"/>
  <c r="N38" i="5" s="1"/>
  <c r="N39" i="5" s="1"/>
  <c r="N40" i="5" s="1"/>
  <c r="N41" i="5" s="1"/>
  <c r="N42" i="5" s="1"/>
  <c r="N43" i="5" s="1"/>
  <c r="N44" i="5" s="1"/>
  <c r="N45" i="5" s="1"/>
  <c r="N46" i="5" s="1"/>
  <c r="N47" i="5" s="1"/>
  <c r="N48" i="5" s="1"/>
  <c r="N49" i="5" s="1"/>
  <c r="N50" i="5" s="1"/>
  <c r="N51" i="5" s="1"/>
  <c r="N54" i="5" s="1"/>
  <c r="M31" i="5"/>
  <c r="L31" i="5"/>
  <c r="K31" i="5"/>
  <c r="K32" i="5" s="1"/>
  <c r="K33" i="5" s="1"/>
  <c r="K34" i="5" s="1"/>
  <c r="K35" i="5" s="1"/>
  <c r="K36" i="5" s="1"/>
  <c r="K37" i="5" s="1"/>
  <c r="K38" i="5" s="1"/>
  <c r="K39" i="5" s="1"/>
  <c r="K40" i="5" s="1"/>
  <c r="K41" i="5" s="1"/>
  <c r="K42" i="5" s="1"/>
  <c r="K43" i="5" s="1"/>
  <c r="K44" i="5" s="1"/>
  <c r="K45" i="5" s="1"/>
  <c r="K46" i="5" s="1"/>
  <c r="K47" i="5" s="1"/>
  <c r="K48" i="5" s="1"/>
  <c r="K49" i="5" s="1"/>
  <c r="K50" i="5" s="1"/>
  <c r="J31" i="5"/>
  <c r="J32" i="5" s="1"/>
  <c r="J33" i="5" s="1"/>
  <c r="J34" i="5" s="1"/>
  <c r="J35" i="5" s="1"/>
  <c r="J36" i="5" s="1"/>
  <c r="J37" i="5" s="1"/>
  <c r="J38" i="5" s="1"/>
  <c r="J39" i="5" s="1"/>
  <c r="J40" i="5" s="1"/>
  <c r="J41" i="5" s="1"/>
  <c r="J42" i="5" s="1"/>
  <c r="J43" i="5" s="1"/>
  <c r="J44" i="5" s="1"/>
  <c r="J45" i="5" s="1"/>
  <c r="J46" i="5" s="1"/>
  <c r="J47" i="5" s="1"/>
  <c r="J48" i="5" s="1"/>
  <c r="J49" i="5" s="1"/>
  <c r="J50" i="5" s="1"/>
  <c r="I31" i="5"/>
  <c r="N13" i="5"/>
  <c r="N14" i="5" s="1"/>
  <c r="N15" i="5" s="1"/>
  <c r="N16" i="5" s="1"/>
  <c r="N17" i="5" s="1"/>
  <c r="N18" i="5" s="1"/>
  <c r="N19" i="5" s="1"/>
  <c r="N20" i="5" s="1"/>
  <c r="N21" i="5" s="1"/>
  <c r="N22" i="5" s="1"/>
  <c r="N23" i="5" s="1"/>
  <c r="N24" i="5" s="1"/>
  <c r="N25" i="5" s="1"/>
  <c r="N26" i="5" s="1"/>
  <c r="J11" i="5"/>
  <c r="J12" i="5" s="1"/>
  <c r="J13" i="5" s="1"/>
  <c r="J14" i="5" s="1"/>
  <c r="J15" i="5" s="1"/>
  <c r="J16" i="5" s="1"/>
  <c r="J17" i="5" s="1"/>
  <c r="J18" i="5" s="1"/>
  <c r="J19" i="5" s="1"/>
  <c r="J20" i="5" s="1"/>
  <c r="J21" i="5" s="1"/>
  <c r="J22" i="5" s="1"/>
  <c r="J23" i="5" s="1"/>
  <c r="J24" i="5" s="1"/>
  <c r="J25" i="5" s="1"/>
  <c r="J26" i="5" s="1"/>
  <c r="L8" i="5"/>
  <c r="L9" i="5" s="1"/>
  <c r="L10" i="5" s="1"/>
  <c r="L11" i="5" s="1"/>
  <c r="L12" i="5" s="1"/>
  <c r="L13" i="5" s="1"/>
  <c r="L14" i="5" s="1"/>
  <c r="L15" i="5" s="1"/>
  <c r="L16" i="5" s="1"/>
  <c r="L17" i="5" s="1"/>
  <c r="L18" i="5" s="1"/>
  <c r="L19" i="5" s="1"/>
  <c r="L20" i="5" s="1"/>
  <c r="L21" i="5" s="1"/>
  <c r="L22" i="5" s="1"/>
  <c r="L23" i="5" s="1"/>
  <c r="L24" i="5" s="1"/>
  <c r="L25" i="5" s="1"/>
  <c r="L26" i="5" s="1"/>
  <c r="N7" i="5"/>
  <c r="N8" i="5" s="1"/>
  <c r="N9" i="5" s="1"/>
  <c r="N10" i="5" s="1"/>
  <c r="N11" i="5" s="1"/>
  <c r="N12" i="5" s="1"/>
  <c r="M7" i="5"/>
  <c r="M8" i="5" s="1"/>
  <c r="M9" i="5" s="1"/>
  <c r="M10" i="5" s="1"/>
  <c r="M11" i="5" s="1"/>
  <c r="M12" i="5" s="1"/>
  <c r="M13" i="5" s="1"/>
  <c r="M14" i="5" s="1"/>
  <c r="M15" i="5" s="1"/>
  <c r="M16" i="5" s="1"/>
  <c r="M17" i="5" s="1"/>
  <c r="M18" i="5" s="1"/>
  <c r="M19" i="5" s="1"/>
  <c r="M20" i="5" s="1"/>
  <c r="M21" i="5" s="1"/>
  <c r="M22" i="5" s="1"/>
  <c r="M23" i="5" s="1"/>
  <c r="M24" i="5" s="1"/>
  <c r="M25" i="5" s="1"/>
  <c r="M26" i="5" s="1"/>
  <c r="J7" i="5"/>
  <c r="J8" i="5" s="1"/>
  <c r="J9" i="5" s="1"/>
  <c r="J10" i="5" s="1"/>
  <c r="I7" i="5"/>
  <c r="I8" i="5" s="1"/>
  <c r="I9" i="5" s="1"/>
  <c r="I10" i="5" s="1"/>
  <c r="I11" i="5" s="1"/>
  <c r="I12" i="5" s="1"/>
  <c r="I13" i="5" s="1"/>
  <c r="I14" i="5" s="1"/>
  <c r="I15" i="5" s="1"/>
  <c r="I16" i="5" s="1"/>
  <c r="I17" i="5" s="1"/>
  <c r="I18" i="5" s="1"/>
  <c r="I19" i="5" s="1"/>
  <c r="I20" i="5" s="1"/>
  <c r="I21" i="5" s="1"/>
  <c r="I22" i="5" s="1"/>
  <c r="I23" i="5" s="1"/>
  <c r="I24" i="5" s="1"/>
  <c r="I25" i="5" s="1"/>
  <c r="I26" i="5" s="1"/>
  <c r="N6" i="5"/>
  <c r="M6" i="5"/>
  <c r="L6" i="5"/>
  <c r="L7" i="5" s="1"/>
  <c r="K6" i="5"/>
  <c r="K7" i="5" s="1"/>
  <c r="K8" i="5" s="1"/>
  <c r="K9" i="5" s="1"/>
  <c r="K10" i="5" s="1"/>
  <c r="K11" i="5" s="1"/>
  <c r="K12" i="5" s="1"/>
  <c r="K13" i="5" s="1"/>
  <c r="K14" i="5" s="1"/>
  <c r="K15" i="5" s="1"/>
  <c r="K16" i="5" s="1"/>
  <c r="K17" i="5" s="1"/>
  <c r="K18" i="5" s="1"/>
  <c r="K19" i="5" s="1"/>
  <c r="K20" i="5" s="1"/>
  <c r="K21" i="5" s="1"/>
  <c r="K22" i="5" s="1"/>
  <c r="K23" i="5" s="1"/>
  <c r="K24" i="5" s="1"/>
  <c r="K25" i="5" s="1"/>
  <c r="K26" i="5" s="1"/>
  <c r="J6" i="5"/>
  <c r="I6" i="5"/>
  <c r="N2" i="5"/>
  <c r="M2" i="5"/>
  <c r="L2" i="5"/>
  <c r="K2" i="5"/>
  <c r="J2" i="5"/>
  <c r="H53" i="4"/>
  <c r="G53" i="4"/>
  <c r="F53" i="4"/>
  <c r="E53" i="4"/>
  <c r="D53" i="4"/>
  <c r="C53" i="4"/>
  <c r="N46" i="4"/>
  <c r="N47" i="4" s="1"/>
  <c r="N48" i="4" s="1"/>
  <c r="N49" i="4" s="1"/>
  <c r="N50" i="4" s="1"/>
  <c r="N51" i="4" s="1"/>
  <c r="N52" i="4" s="1"/>
  <c r="N53" i="4" s="1"/>
  <c r="N56" i="4" s="1"/>
  <c r="K43" i="4"/>
  <c r="K44" i="4" s="1"/>
  <c r="K45" i="4" s="1"/>
  <c r="K46" i="4" s="1"/>
  <c r="K47" i="4" s="1"/>
  <c r="K48" i="4" s="1"/>
  <c r="K49" i="4" s="1"/>
  <c r="K50" i="4" s="1"/>
  <c r="K51" i="4" s="1"/>
  <c r="K52" i="4" s="1"/>
  <c r="K42" i="4"/>
  <c r="N38" i="4"/>
  <c r="N39" i="4" s="1"/>
  <c r="N40" i="4" s="1"/>
  <c r="N41" i="4" s="1"/>
  <c r="N42" i="4" s="1"/>
  <c r="N43" i="4" s="1"/>
  <c r="N44" i="4" s="1"/>
  <c r="N45" i="4" s="1"/>
  <c r="I38" i="4"/>
  <c r="I39" i="4" s="1"/>
  <c r="I40" i="4" s="1"/>
  <c r="I41" i="4" s="1"/>
  <c r="I42" i="4" s="1"/>
  <c r="I43" i="4" s="1"/>
  <c r="I44" i="4" s="1"/>
  <c r="I45" i="4" s="1"/>
  <c r="I46" i="4" s="1"/>
  <c r="I47" i="4" s="1"/>
  <c r="I48" i="4" s="1"/>
  <c r="I49" i="4" s="1"/>
  <c r="I50" i="4" s="1"/>
  <c r="I51" i="4" s="1"/>
  <c r="I52" i="4" s="1"/>
  <c r="I37" i="4"/>
  <c r="N34" i="4"/>
  <c r="N37" i="4" s="1"/>
  <c r="M34" i="4"/>
  <c r="M35" i="4" s="1"/>
  <c r="M36" i="4" s="1"/>
  <c r="M37" i="4" s="1"/>
  <c r="M38" i="4" s="1"/>
  <c r="M39" i="4" s="1"/>
  <c r="M40" i="4" s="1"/>
  <c r="M41" i="4" s="1"/>
  <c r="M42" i="4" s="1"/>
  <c r="M43" i="4" s="1"/>
  <c r="M44" i="4" s="1"/>
  <c r="M45" i="4" s="1"/>
  <c r="M46" i="4" s="1"/>
  <c r="M47" i="4" s="1"/>
  <c r="M48" i="4" s="1"/>
  <c r="M49" i="4" s="1"/>
  <c r="M50" i="4" s="1"/>
  <c r="M51" i="4" s="1"/>
  <c r="M52" i="4" s="1"/>
  <c r="I34" i="4"/>
  <c r="M32" i="4"/>
  <c r="M33" i="4" s="1"/>
  <c r="L32" i="4"/>
  <c r="L33" i="4" s="1"/>
  <c r="L34" i="4" s="1"/>
  <c r="L35" i="4" s="1"/>
  <c r="L36" i="4" s="1"/>
  <c r="L37" i="4" s="1"/>
  <c r="L38" i="4" s="1"/>
  <c r="L39" i="4" s="1"/>
  <c r="L40" i="4" s="1"/>
  <c r="L41" i="4" s="1"/>
  <c r="L42" i="4" s="1"/>
  <c r="L43" i="4" s="1"/>
  <c r="L44" i="4" s="1"/>
  <c r="L45" i="4" s="1"/>
  <c r="L46" i="4" s="1"/>
  <c r="L47" i="4" s="1"/>
  <c r="L48" i="4" s="1"/>
  <c r="L49" i="4" s="1"/>
  <c r="L50" i="4" s="1"/>
  <c r="L51" i="4" s="1"/>
  <c r="L52" i="4" s="1"/>
  <c r="K32" i="4"/>
  <c r="K33" i="4" s="1"/>
  <c r="K34" i="4" s="1"/>
  <c r="K35" i="4" s="1"/>
  <c r="K36" i="4" s="1"/>
  <c r="K37" i="4" s="1"/>
  <c r="K38" i="4" s="1"/>
  <c r="K39" i="4" s="1"/>
  <c r="K40" i="4" s="1"/>
  <c r="K41" i="4" s="1"/>
  <c r="J32" i="4"/>
  <c r="J33" i="4" s="1"/>
  <c r="J34" i="4" s="1"/>
  <c r="J35" i="4" s="1"/>
  <c r="J36" i="4" s="1"/>
  <c r="J37" i="4" s="1"/>
  <c r="J38" i="4" s="1"/>
  <c r="J39" i="4" s="1"/>
  <c r="J40" i="4" s="1"/>
  <c r="J41" i="4" s="1"/>
  <c r="J42" i="4" s="1"/>
  <c r="J43" i="4" s="1"/>
  <c r="J44" i="4" s="1"/>
  <c r="J45" i="4" s="1"/>
  <c r="J46" i="4" s="1"/>
  <c r="J47" i="4" s="1"/>
  <c r="J48" i="4" s="1"/>
  <c r="J49" i="4" s="1"/>
  <c r="J50" i="4" s="1"/>
  <c r="J51" i="4" s="1"/>
  <c r="J52" i="4" s="1"/>
  <c r="L13" i="4"/>
  <c r="L14" i="4" s="1"/>
  <c r="L15" i="4" s="1"/>
  <c r="L16" i="4" s="1"/>
  <c r="L17" i="4" s="1"/>
  <c r="L18" i="4" s="1"/>
  <c r="L19" i="4" s="1"/>
  <c r="L20" i="4" s="1"/>
  <c r="L21" i="4" s="1"/>
  <c r="L22" i="4" s="1"/>
  <c r="L23" i="4" s="1"/>
  <c r="L24" i="4" s="1"/>
  <c r="L25" i="4" s="1"/>
  <c r="L26" i="4" s="1"/>
  <c r="L27" i="4" s="1"/>
  <c r="J8" i="4"/>
  <c r="J9" i="4" s="1"/>
  <c r="J10" i="4" s="1"/>
  <c r="J11" i="4" s="1"/>
  <c r="J12" i="4" s="1"/>
  <c r="J13" i="4" s="1"/>
  <c r="J14" i="4" s="1"/>
  <c r="J15" i="4" s="1"/>
  <c r="J16" i="4" s="1"/>
  <c r="J17" i="4" s="1"/>
  <c r="J18" i="4" s="1"/>
  <c r="J19" i="4" s="1"/>
  <c r="J20" i="4" s="1"/>
  <c r="J21" i="4" s="1"/>
  <c r="J22" i="4" s="1"/>
  <c r="J23" i="4" s="1"/>
  <c r="J24" i="4" s="1"/>
  <c r="J25" i="4" s="1"/>
  <c r="J26" i="4" s="1"/>
  <c r="J27" i="4" s="1"/>
  <c r="L7" i="4"/>
  <c r="L8" i="4" s="1"/>
  <c r="L9" i="4" s="1"/>
  <c r="L10" i="4" s="1"/>
  <c r="L11" i="4" s="1"/>
  <c r="L12" i="4" s="1"/>
  <c r="K7" i="4"/>
  <c r="K8" i="4" s="1"/>
  <c r="K9" i="4" s="1"/>
  <c r="K10" i="4" s="1"/>
  <c r="K11" i="4" s="1"/>
  <c r="K12" i="4" s="1"/>
  <c r="K13" i="4" s="1"/>
  <c r="K14" i="4" s="1"/>
  <c r="K15" i="4" s="1"/>
  <c r="K16" i="4" s="1"/>
  <c r="K17" i="4" s="1"/>
  <c r="K18" i="4" s="1"/>
  <c r="K19" i="4" s="1"/>
  <c r="K20" i="4" s="1"/>
  <c r="K21" i="4" s="1"/>
  <c r="K22" i="4" s="1"/>
  <c r="K23" i="4" s="1"/>
  <c r="K24" i="4" s="1"/>
  <c r="K25" i="4" s="1"/>
  <c r="K26" i="4" s="1"/>
  <c r="K27" i="4" s="1"/>
  <c r="N6" i="4"/>
  <c r="N7" i="4" s="1"/>
  <c r="N8" i="4" s="1"/>
  <c r="N9" i="4" s="1"/>
  <c r="N10" i="4" s="1"/>
  <c r="N11" i="4" s="1"/>
  <c r="N12" i="4" s="1"/>
  <c r="N13" i="4" s="1"/>
  <c r="N14" i="4" s="1"/>
  <c r="N15" i="4" s="1"/>
  <c r="N16" i="4" s="1"/>
  <c r="N17" i="4" s="1"/>
  <c r="N18" i="4" s="1"/>
  <c r="N19" i="4" s="1"/>
  <c r="N20" i="4" s="1"/>
  <c r="N21" i="4" s="1"/>
  <c r="N22" i="4" s="1"/>
  <c r="N23" i="4" s="1"/>
  <c r="N24" i="4" s="1"/>
  <c r="N25" i="4" s="1"/>
  <c r="N26" i="4" s="1"/>
  <c r="N27" i="4" s="1"/>
  <c r="M6" i="4"/>
  <c r="M7" i="4" s="1"/>
  <c r="M8" i="4" s="1"/>
  <c r="M9" i="4" s="1"/>
  <c r="M10" i="4" s="1"/>
  <c r="M11" i="4" s="1"/>
  <c r="M12" i="4" s="1"/>
  <c r="M13" i="4" s="1"/>
  <c r="M14" i="4" s="1"/>
  <c r="M15" i="4" s="1"/>
  <c r="M16" i="4" s="1"/>
  <c r="M17" i="4" s="1"/>
  <c r="M18" i="4" s="1"/>
  <c r="M19" i="4" s="1"/>
  <c r="M20" i="4" s="1"/>
  <c r="M21" i="4" s="1"/>
  <c r="M22" i="4" s="1"/>
  <c r="M23" i="4" s="1"/>
  <c r="M24" i="4" s="1"/>
  <c r="M25" i="4" s="1"/>
  <c r="M26" i="4" s="1"/>
  <c r="M27" i="4" s="1"/>
  <c r="L6" i="4"/>
  <c r="K6" i="4"/>
  <c r="J6" i="4"/>
  <c r="J7" i="4" s="1"/>
  <c r="I6" i="4"/>
  <c r="I7" i="4" s="1"/>
  <c r="I8" i="4" s="1"/>
  <c r="I9" i="4" s="1"/>
  <c r="I10" i="4" s="1"/>
  <c r="I11" i="4" s="1"/>
  <c r="I12" i="4" s="1"/>
  <c r="I13" i="4" s="1"/>
  <c r="I14" i="4" s="1"/>
  <c r="I15" i="4" s="1"/>
  <c r="I16" i="4" s="1"/>
  <c r="I17" i="4" s="1"/>
  <c r="I18" i="4" s="1"/>
  <c r="I19" i="4" s="1"/>
  <c r="I20" i="4" s="1"/>
  <c r="I23" i="4" s="1"/>
  <c r="I26" i="4" s="1"/>
  <c r="I27" i="4" s="1"/>
  <c r="N2" i="4"/>
  <c r="M2" i="4"/>
  <c r="L2" i="4"/>
  <c r="K2" i="4"/>
  <c r="J2" i="4"/>
  <c r="I41" i="3"/>
  <c r="H41" i="3"/>
  <c r="G41" i="3"/>
  <c r="F41" i="3"/>
  <c r="E41" i="3"/>
  <c r="D41" i="3"/>
  <c r="C41" i="3"/>
  <c r="J20" i="3"/>
  <c r="J21" i="3" s="1"/>
  <c r="J27" i="3" s="1"/>
  <c r="J28" i="3" s="1"/>
  <c r="J18" i="3"/>
  <c r="J19" i="3" s="1"/>
  <c r="J17" i="3"/>
  <c r="P9" i="3"/>
  <c r="P10" i="3" s="1"/>
  <c r="P11" i="3" s="1"/>
  <c r="P12" i="3" s="1"/>
  <c r="P13" i="3" s="1"/>
  <c r="P14" i="3" s="1"/>
  <c r="O8" i="3"/>
  <c r="O9" i="3" s="1"/>
  <c r="O10" i="3" s="1"/>
  <c r="O11" i="3" s="1"/>
  <c r="O12" i="3" s="1"/>
  <c r="O13" i="3" s="1"/>
  <c r="O14" i="3" s="1"/>
  <c r="O7" i="3"/>
  <c r="M7" i="3"/>
  <c r="M8" i="3" s="1"/>
  <c r="M9" i="3" s="1"/>
  <c r="M10" i="3" s="1"/>
  <c r="M11" i="3" s="1"/>
  <c r="M12" i="3" s="1"/>
  <c r="M13" i="3" s="1"/>
  <c r="M14" i="3" s="1"/>
  <c r="K7" i="3"/>
  <c r="K8" i="3" s="1"/>
  <c r="K9" i="3" s="1"/>
  <c r="K10" i="3" s="1"/>
  <c r="K11" i="3" s="1"/>
  <c r="K12" i="3" s="1"/>
  <c r="K13" i="3" s="1"/>
  <c r="K14" i="3" s="1"/>
  <c r="P6" i="3"/>
  <c r="P7" i="3" s="1"/>
  <c r="P8" i="3" s="1"/>
  <c r="O6" i="3"/>
  <c r="N6" i="3"/>
  <c r="N7" i="3" s="1"/>
  <c r="N8" i="3" s="1"/>
  <c r="N9" i="3" s="1"/>
  <c r="N10" i="3" s="1"/>
  <c r="N11" i="3" s="1"/>
  <c r="N12" i="3" s="1"/>
  <c r="N13" i="3" s="1"/>
  <c r="N14" i="3" s="1"/>
  <c r="M6" i="3"/>
  <c r="L6" i="3"/>
  <c r="L7" i="3" s="1"/>
  <c r="L8" i="3" s="1"/>
  <c r="L9" i="3" s="1"/>
  <c r="L10" i="3" s="1"/>
  <c r="L11" i="3" s="1"/>
  <c r="L12" i="3" s="1"/>
  <c r="L13" i="3" s="1"/>
  <c r="L14" i="3" s="1"/>
  <c r="K6" i="3"/>
  <c r="J6" i="3"/>
  <c r="J7" i="3" s="1"/>
  <c r="J9" i="3" s="1"/>
  <c r="J10" i="3" s="1"/>
  <c r="J11" i="3" s="1"/>
  <c r="J12" i="3" s="1"/>
  <c r="J13" i="3" s="1"/>
  <c r="J14" i="3" s="1"/>
  <c r="J15" i="3" s="1"/>
  <c r="P2" i="3"/>
  <c r="O2" i="3"/>
  <c r="N2" i="3"/>
  <c r="M2" i="3"/>
  <c r="L2" i="3"/>
  <c r="K2" i="3"/>
  <c r="X27" i="2"/>
  <c r="Y27" i="2" s="1"/>
  <c r="X26" i="2"/>
  <c r="E6" i="2"/>
  <c r="E7" i="2" s="1"/>
  <c r="E8" i="2" s="1"/>
  <c r="E9" i="2" s="1"/>
  <c r="E10" i="2" s="1"/>
  <c r="E11" i="2" s="1"/>
  <c r="E12" i="2" s="1"/>
  <c r="E13" i="2" s="1"/>
  <c r="V30" i="1"/>
  <c r="G11" i="1"/>
  <c r="G12" i="1" s="1"/>
  <c r="G13" i="1" s="1"/>
  <c r="G14" i="1" s="1"/>
  <c r="G15" i="1" s="1"/>
  <c r="G16" i="1" s="1"/>
  <c r="G17" i="1" s="1"/>
  <c r="G18" i="1" s="1"/>
  <c r="G6" i="1"/>
  <c r="G7" i="1" s="1"/>
  <c r="G8" i="1" s="1"/>
  <c r="G9" i="1" s="1"/>
  <c r="G10" i="1" s="1"/>
  <c r="J53" i="4" l="1"/>
  <c r="J54" i="4"/>
  <c r="I54" i="4"/>
  <c r="I53" i="4"/>
  <c r="M54" i="4"/>
  <c r="M53" i="4"/>
  <c r="M56" i="4" s="1"/>
  <c r="L53" i="4"/>
  <c r="L54" i="4"/>
  <c r="K54" i="4"/>
  <c r="K53" i="4"/>
  <c r="K56" i="4" s="1"/>
  <c r="J51" i="5"/>
  <c r="J52" i="5"/>
  <c r="L52" i="5"/>
  <c r="L51" i="5"/>
  <c r="L54" i="5" s="1"/>
  <c r="K52" i="6"/>
  <c r="K51" i="6"/>
  <c r="K54" i="6" s="1"/>
  <c r="L52" i="6"/>
  <c r="L51" i="6"/>
  <c r="L54" i="6" s="1"/>
  <c r="J52" i="7"/>
  <c r="J53" i="7"/>
  <c r="P29" i="8"/>
  <c r="P30" i="8" s="1"/>
  <c r="P31" i="8" s="1"/>
  <c r="P32" i="8" s="1"/>
  <c r="P33" i="8" s="1"/>
  <c r="P34" i="8" s="1"/>
  <c r="P35" i="8" s="1"/>
  <c r="P36" i="8" s="1"/>
  <c r="P37" i="8" s="1"/>
  <c r="P38" i="8" s="1"/>
  <c r="P39" i="8" s="1"/>
  <c r="P40" i="8" s="1"/>
  <c r="P43" i="8" s="1"/>
  <c r="P28" i="8"/>
  <c r="O28" i="8"/>
  <c r="O29" i="8"/>
  <c r="O30" i="8" s="1"/>
  <c r="O31" i="8" s="1"/>
  <c r="O32" i="8" s="1"/>
  <c r="O33" i="8" s="1"/>
  <c r="O34" i="8" s="1"/>
  <c r="O35" i="8" s="1"/>
  <c r="O36" i="8" s="1"/>
  <c r="O37" i="8" s="1"/>
  <c r="O38" i="8" s="1"/>
  <c r="O39" i="8" s="1"/>
  <c r="M51" i="5"/>
  <c r="M52" i="5"/>
  <c r="M51" i="6"/>
  <c r="M52" i="6"/>
  <c r="M52" i="7"/>
  <c r="M53" i="7"/>
  <c r="K53" i="7"/>
  <c r="K52" i="7"/>
  <c r="K55" i="7" s="1"/>
  <c r="L29" i="8"/>
  <c r="L30" i="8" s="1"/>
  <c r="L31" i="8" s="1"/>
  <c r="L32" i="8" s="1"/>
  <c r="L33" i="8" s="1"/>
  <c r="L34" i="8" s="1"/>
  <c r="L35" i="8" s="1"/>
  <c r="L36" i="8" s="1"/>
  <c r="L37" i="8" s="1"/>
  <c r="L38" i="8" s="1"/>
  <c r="L39" i="8" s="1"/>
  <c r="L28" i="8"/>
  <c r="J52" i="6"/>
  <c r="J51" i="6"/>
  <c r="O52" i="6"/>
  <c r="O51" i="6"/>
  <c r="O54" i="6" s="1"/>
  <c r="N53" i="7"/>
  <c r="N52" i="7"/>
  <c r="N55" i="7" s="1"/>
  <c r="L53" i="7"/>
  <c r="L52" i="7"/>
  <c r="L55" i="7" s="1"/>
  <c r="K28" i="8"/>
  <c r="K29" i="8"/>
  <c r="K30" i="8" s="1"/>
  <c r="K31" i="8" s="1"/>
  <c r="K32" i="8" s="1"/>
  <c r="K33" i="8" s="1"/>
  <c r="K34" i="8" s="1"/>
  <c r="K35" i="8" s="1"/>
  <c r="K36" i="8" s="1"/>
  <c r="K37" i="8" s="1"/>
  <c r="K38" i="8" s="1"/>
  <c r="K39" i="8" s="1"/>
  <c r="N28" i="8"/>
  <c r="N29" i="8"/>
  <c r="N30" i="8" s="1"/>
  <c r="N31" i="8" s="1"/>
  <c r="N32" i="8" s="1"/>
  <c r="N33" i="8" s="1"/>
  <c r="N34" i="8" s="1"/>
  <c r="N35" i="8" s="1"/>
  <c r="N36" i="8" s="1"/>
  <c r="N37" i="8" s="1"/>
  <c r="N38" i="8" s="1"/>
  <c r="N39" i="8" s="1"/>
  <c r="J56" i="10"/>
  <c r="J55" i="10"/>
  <c r="K52" i="5"/>
  <c r="K51" i="5"/>
  <c r="K54" i="5" s="1"/>
  <c r="I52" i="5"/>
  <c r="I51" i="5"/>
  <c r="N52" i="6"/>
  <c r="N51" i="6"/>
  <c r="N54" i="6" s="1"/>
  <c r="O52" i="7"/>
  <c r="O53" i="7"/>
  <c r="J28" i="8"/>
  <c r="J29" i="8"/>
  <c r="J30" i="8" s="1"/>
  <c r="J31" i="8" s="1"/>
  <c r="J32" i="8" s="1"/>
  <c r="J33" i="8" s="1"/>
  <c r="J34" i="8" s="1"/>
  <c r="J35" i="8" s="1"/>
  <c r="J36" i="8" s="1"/>
  <c r="J37" i="8" s="1"/>
  <c r="J38" i="8" s="1"/>
  <c r="J39" i="8" s="1"/>
  <c r="M29" i="8"/>
  <c r="M30" i="8" s="1"/>
  <c r="M31" i="8" s="1"/>
  <c r="M32" i="8" s="1"/>
  <c r="M33" i="8" s="1"/>
  <c r="M34" i="8" s="1"/>
  <c r="M35" i="8" s="1"/>
  <c r="M36" i="8" s="1"/>
  <c r="M37" i="8" s="1"/>
  <c r="M38" i="8" s="1"/>
  <c r="M39" i="8" s="1"/>
  <c r="M28" i="8"/>
  <c r="M15" i="9"/>
  <c r="M16" i="9"/>
  <c r="M17" i="9" s="1"/>
  <c r="M18" i="9" s="1"/>
  <c r="M19" i="9" s="1"/>
  <c r="M20" i="9" s="1"/>
  <c r="M21" i="9" s="1"/>
  <c r="M22" i="9" s="1"/>
  <c r="M23" i="9" s="1"/>
  <c r="M24" i="9" s="1"/>
  <c r="M25" i="9" s="1"/>
  <c r="M26" i="9" s="1"/>
  <c r="M27" i="9" s="1"/>
  <c r="M28" i="9" s="1"/>
  <c r="M29" i="9" s="1"/>
  <c r="M30" i="9" s="1"/>
  <c r="M31" i="9" s="1"/>
  <c r="M32" i="9" s="1"/>
  <c r="M33" i="9" s="1"/>
  <c r="M34" i="9" s="1"/>
  <c r="M35" i="9" s="1"/>
  <c r="M36" i="9" s="1"/>
  <c r="M37" i="9" s="1"/>
  <c r="M38" i="9" s="1"/>
  <c r="M39" i="9" s="1"/>
  <c r="K15" i="9"/>
  <c r="K16" i="9"/>
  <c r="K17" i="9" s="1"/>
  <c r="K18" i="9" s="1"/>
  <c r="K19" i="9" s="1"/>
  <c r="K20" i="9" s="1"/>
  <c r="K21" i="9" s="1"/>
  <c r="K22" i="9" s="1"/>
  <c r="K23" i="9" s="1"/>
  <c r="K24" i="9" s="1"/>
  <c r="K25" i="9" s="1"/>
  <c r="K26" i="9" s="1"/>
  <c r="K27" i="9" s="1"/>
  <c r="K28" i="9" s="1"/>
  <c r="K29" i="9" s="1"/>
  <c r="K30" i="9" s="1"/>
  <c r="K31" i="9" s="1"/>
  <c r="K32" i="9" s="1"/>
  <c r="K33" i="9" s="1"/>
  <c r="K34" i="9" s="1"/>
  <c r="K35" i="9" s="1"/>
  <c r="K36" i="9" s="1"/>
  <c r="K37" i="9" s="1"/>
  <c r="K38" i="9" s="1"/>
  <c r="K39" i="9" s="1"/>
  <c r="L47" i="11"/>
  <c r="L48" i="11"/>
  <c r="N15" i="9"/>
  <c r="N16" i="9"/>
  <c r="N17" i="9" s="1"/>
  <c r="N18" i="9" s="1"/>
  <c r="N19" i="9" s="1"/>
  <c r="N20" i="9" s="1"/>
  <c r="N21" i="9" s="1"/>
  <c r="N22" i="9" s="1"/>
  <c r="N23" i="9" s="1"/>
  <c r="N24" i="9" s="1"/>
  <c r="N25" i="9" s="1"/>
  <c r="N26" i="9" s="1"/>
  <c r="N27" i="9" s="1"/>
  <c r="N28" i="9" s="1"/>
  <c r="N29" i="9" s="1"/>
  <c r="N30" i="9" s="1"/>
  <c r="N31" i="9" s="1"/>
  <c r="N32" i="9" s="1"/>
  <c r="N33" i="9" s="1"/>
  <c r="N34" i="9" s="1"/>
  <c r="N35" i="9" s="1"/>
  <c r="N36" i="9" s="1"/>
  <c r="N37" i="9" s="1"/>
  <c r="N38" i="9" s="1"/>
  <c r="N39" i="9" s="1"/>
  <c r="L56" i="10"/>
  <c r="L55" i="10"/>
  <c r="L58" i="10" s="1"/>
  <c r="J47" i="11"/>
  <c r="J48" i="11"/>
  <c r="I48" i="11"/>
  <c r="I47" i="11"/>
  <c r="J15" i="9"/>
  <c r="J16" i="9"/>
  <c r="J17" i="9" s="1"/>
  <c r="J18" i="9" s="1"/>
  <c r="J19" i="9" s="1"/>
  <c r="J20" i="9" s="1"/>
  <c r="J21" i="9" s="1"/>
  <c r="J22" i="9" s="1"/>
  <c r="J23" i="9" s="1"/>
  <c r="J24" i="9" s="1"/>
  <c r="J25" i="9" s="1"/>
  <c r="J26" i="9" s="1"/>
  <c r="J27" i="9" s="1"/>
  <c r="J28" i="9" s="1"/>
  <c r="J29" i="9" s="1"/>
  <c r="J30" i="9" s="1"/>
  <c r="J31" i="9" s="1"/>
  <c r="J32" i="9" s="1"/>
  <c r="J33" i="9" s="1"/>
  <c r="J34" i="9" s="1"/>
  <c r="J35" i="9" s="1"/>
  <c r="J36" i="9" s="1"/>
  <c r="J37" i="9" s="1"/>
  <c r="J38" i="9" s="1"/>
  <c r="J39" i="9" s="1"/>
  <c r="L16" i="9"/>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L39" i="9" s="1"/>
  <c r="L15" i="9"/>
  <c r="K56" i="10"/>
  <c r="K55" i="10"/>
  <c r="K58" i="10" s="1"/>
  <c r="O15" i="9"/>
  <c r="O16" i="9"/>
  <c r="O17" i="9" s="1"/>
  <c r="O18" i="9" s="1"/>
  <c r="O19" i="9" s="1"/>
  <c r="O20" i="9" s="1"/>
  <c r="O21" i="9" s="1"/>
  <c r="O22" i="9" s="1"/>
  <c r="O23" i="9" s="1"/>
  <c r="O24" i="9" s="1"/>
  <c r="O25" i="9" s="1"/>
  <c r="O26" i="9" s="1"/>
  <c r="O27" i="9" s="1"/>
  <c r="O28" i="9" s="1"/>
  <c r="O29" i="9" s="1"/>
  <c r="O30" i="9" s="1"/>
  <c r="O31" i="9" s="1"/>
  <c r="O32" i="9" s="1"/>
  <c r="O33" i="9" s="1"/>
  <c r="O34" i="9" s="1"/>
  <c r="O35" i="9" s="1"/>
  <c r="O36" i="9" s="1"/>
  <c r="O37" i="9" s="1"/>
  <c r="O38" i="9" s="1"/>
  <c r="O39" i="9" s="1"/>
  <c r="N55" i="10"/>
  <c r="N56" i="10"/>
  <c r="M55" i="10"/>
  <c r="M58" i="10" s="1"/>
  <c r="O56" i="10"/>
  <c r="O55" i="10"/>
  <c r="M48" i="11"/>
  <c r="M47" i="11"/>
  <c r="K47" i="11"/>
  <c r="K50" i="11" s="1"/>
  <c r="K48" i="11"/>
  <c r="O15" i="3"/>
  <c r="O16" i="3"/>
  <c r="O17" i="3" s="1"/>
  <c r="O18" i="3" s="1"/>
  <c r="O19" i="3" s="1"/>
  <c r="O20" i="3" s="1"/>
  <c r="O21" i="3" s="1"/>
  <c r="O22" i="3" s="1"/>
  <c r="O23" i="3" s="1"/>
  <c r="O24" i="3" s="1"/>
  <c r="O25" i="3" s="1"/>
  <c r="O26" i="3" s="1"/>
  <c r="O27" i="3" s="1"/>
  <c r="O28" i="3" s="1"/>
  <c r="J30" i="3"/>
  <c r="J31" i="3" s="1"/>
  <c r="J32" i="3" s="1"/>
  <c r="J33" i="3" s="1"/>
  <c r="J34" i="3" s="1"/>
  <c r="J35" i="3" s="1"/>
  <c r="J36" i="3" s="1"/>
  <c r="J38" i="3" s="1"/>
  <c r="J39" i="3" s="1"/>
  <c r="J40" i="3" s="1"/>
  <c r="J29" i="3"/>
  <c r="K15" i="3"/>
  <c r="K16" i="3"/>
  <c r="K17" i="3" s="1"/>
  <c r="K18" i="3" s="1"/>
  <c r="K19" i="3" s="1"/>
  <c r="K20" i="3" s="1"/>
  <c r="K21" i="3" s="1"/>
  <c r="K22" i="3" s="1"/>
  <c r="K23" i="3" s="1"/>
  <c r="K24" i="3" s="1"/>
  <c r="K25" i="3" s="1"/>
  <c r="K26" i="3" s="1"/>
  <c r="K27" i="3" s="1"/>
  <c r="K28" i="3" s="1"/>
  <c r="N16" i="3"/>
  <c r="N17" i="3" s="1"/>
  <c r="N18" i="3" s="1"/>
  <c r="N19" i="3" s="1"/>
  <c r="N20" i="3" s="1"/>
  <c r="N21" i="3" s="1"/>
  <c r="N22" i="3" s="1"/>
  <c r="N23" i="3" s="1"/>
  <c r="N24" i="3" s="1"/>
  <c r="N25" i="3" s="1"/>
  <c r="N26" i="3" s="1"/>
  <c r="N27" i="3" s="1"/>
  <c r="N28" i="3" s="1"/>
  <c r="N15" i="3"/>
  <c r="M16" i="3"/>
  <c r="M17" i="3" s="1"/>
  <c r="M18" i="3" s="1"/>
  <c r="M19" i="3" s="1"/>
  <c r="M20" i="3" s="1"/>
  <c r="M21" i="3" s="1"/>
  <c r="M22" i="3" s="1"/>
  <c r="M23" i="3" s="1"/>
  <c r="M24" i="3" s="1"/>
  <c r="M25" i="3" s="1"/>
  <c r="M26" i="3" s="1"/>
  <c r="M27" i="3" s="1"/>
  <c r="M28" i="3" s="1"/>
  <c r="M15" i="3"/>
  <c r="L15" i="3"/>
  <c r="L16" i="3"/>
  <c r="L17" i="3" s="1"/>
  <c r="L18" i="3" s="1"/>
  <c r="L19" i="3" s="1"/>
  <c r="L20" i="3" s="1"/>
  <c r="L21" i="3" s="1"/>
  <c r="L22" i="3" s="1"/>
  <c r="L23" i="3" s="1"/>
  <c r="L24" i="3" s="1"/>
  <c r="L25" i="3" s="1"/>
  <c r="L26" i="3" s="1"/>
  <c r="L27" i="3" s="1"/>
  <c r="L28" i="3" s="1"/>
  <c r="P15" i="3"/>
  <c r="P16" i="3"/>
  <c r="P17" i="3" s="1"/>
  <c r="P18" i="3" s="1"/>
  <c r="P19" i="3" s="1"/>
  <c r="P20" i="3" s="1"/>
  <c r="P21" i="3" s="1"/>
  <c r="P22" i="3" s="1"/>
  <c r="P23" i="3" s="1"/>
  <c r="P24" i="3" s="1"/>
  <c r="P25" i="3" s="1"/>
  <c r="P26" i="3" s="1"/>
  <c r="P27" i="3" s="1"/>
  <c r="P28" i="3" s="1"/>
  <c r="E14" i="2"/>
  <c r="E15" i="2"/>
  <c r="E16" i="2" s="1"/>
  <c r="E17" i="2" s="1"/>
  <c r="E18" i="2" s="1"/>
  <c r="E19" i="2" s="1"/>
  <c r="E20" i="2" s="1"/>
  <c r="E21" i="2" s="1"/>
  <c r="E22" i="2" s="1"/>
  <c r="E23" i="2" s="1"/>
  <c r="E24" i="2" s="1"/>
  <c r="G20" i="1"/>
  <c r="G21" i="1" s="1"/>
  <c r="G22" i="1" s="1"/>
  <c r="G23" i="1" s="1"/>
  <c r="G24" i="1" s="1"/>
  <c r="G25" i="1" s="1"/>
  <c r="G26" i="1" s="1"/>
  <c r="G27" i="1" s="1"/>
  <c r="G28" i="1" s="1"/>
  <c r="G19" i="1"/>
  <c r="O40" i="9" l="1"/>
  <c r="O41" i="9"/>
  <c r="O47" i="11"/>
  <c r="I50" i="11"/>
  <c r="O46" i="11"/>
  <c r="J41" i="8"/>
  <c r="J40" i="8"/>
  <c r="J40" i="9"/>
  <c r="J41" i="9"/>
  <c r="N41" i="9"/>
  <c r="N40" i="9"/>
  <c r="N43" i="9" s="1"/>
  <c r="K41" i="9"/>
  <c r="K40" i="9"/>
  <c r="I54" i="5"/>
  <c r="O51" i="5"/>
  <c r="J58" i="10"/>
  <c r="Q55" i="10"/>
  <c r="K41" i="8"/>
  <c r="K40" i="8"/>
  <c r="K43" i="8" s="1"/>
  <c r="J54" i="6"/>
  <c r="Q51" i="6"/>
  <c r="O41" i="8"/>
  <c r="O40" i="8"/>
  <c r="O43" i="8" s="1"/>
  <c r="Q53" i="7"/>
  <c r="O53" i="4"/>
  <c r="I56" i="4"/>
  <c r="O58" i="10"/>
  <c r="N58" i="10"/>
  <c r="J50" i="11"/>
  <c r="M40" i="8"/>
  <c r="M41" i="8"/>
  <c r="O55" i="7"/>
  <c r="O52" i="5"/>
  <c r="Q56" i="10"/>
  <c r="Q52" i="6"/>
  <c r="M54" i="6"/>
  <c r="Q52" i="7"/>
  <c r="J55" i="7"/>
  <c r="J54" i="5"/>
  <c r="L56" i="4"/>
  <c r="O54" i="4"/>
  <c r="M41" i="9"/>
  <c r="M40" i="9"/>
  <c r="M43" i="9" s="1"/>
  <c r="N41" i="8"/>
  <c r="N40" i="8"/>
  <c r="M50" i="11"/>
  <c r="L41" i="9"/>
  <c r="L40" i="9"/>
  <c r="L43" i="9" s="1"/>
  <c r="L50" i="11"/>
  <c r="L41" i="8"/>
  <c r="L40" i="8"/>
  <c r="L43" i="8" s="1"/>
  <c r="M55" i="7"/>
  <c r="M54" i="5"/>
  <c r="J56" i="4"/>
  <c r="N30" i="3"/>
  <c r="N31" i="3" s="1"/>
  <c r="N32" i="3" s="1"/>
  <c r="N33" i="3" s="1"/>
  <c r="N34" i="3" s="1"/>
  <c r="N35" i="3" s="1"/>
  <c r="N36" i="3" s="1"/>
  <c r="N37" i="3" s="1"/>
  <c r="N38" i="3" s="1"/>
  <c r="N39" i="3" s="1"/>
  <c r="N40" i="3" s="1"/>
  <c r="N29" i="3"/>
  <c r="J42" i="3"/>
  <c r="J41" i="3"/>
  <c r="P30" i="3"/>
  <c r="P31" i="3" s="1"/>
  <c r="P32" i="3" s="1"/>
  <c r="P33" i="3" s="1"/>
  <c r="P34" i="3" s="1"/>
  <c r="P35" i="3" s="1"/>
  <c r="P36" i="3" s="1"/>
  <c r="P37" i="3" s="1"/>
  <c r="P38" i="3" s="1"/>
  <c r="P39" i="3" s="1"/>
  <c r="P40" i="3" s="1"/>
  <c r="P41" i="3" s="1"/>
  <c r="P44" i="3" s="1"/>
  <c r="P29" i="3"/>
  <c r="K29" i="3"/>
  <c r="K30" i="3"/>
  <c r="K31" i="3" s="1"/>
  <c r="K32" i="3" s="1"/>
  <c r="K33" i="3" s="1"/>
  <c r="K34" i="3" s="1"/>
  <c r="K35" i="3" s="1"/>
  <c r="K36" i="3" s="1"/>
  <c r="K37" i="3" s="1"/>
  <c r="K38" i="3" s="1"/>
  <c r="K39" i="3" s="1"/>
  <c r="K40" i="3" s="1"/>
  <c r="O29" i="3"/>
  <c r="O30" i="3"/>
  <c r="O31" i="3" s="1"/>
  <c r="O32" i="3" s="1"/>
  <c r="O33" i="3" s="1"/>
  <c r="O34" i="3" s="1"/>
  <c r="O35" i="3" s="1"/>
  <c r="O36" i="3" s="1"/>
  <c r="O37" i="3" s="1"/>
  <c r="O38" i="3" s="1"/>
  <c r="O39" i="3" s="1"/>
  <c r="O40" i="3" s="1"/>
  <c r="L30" i="3"/>
  <c r="L31" i="3" s="1"/>
  <c r="L32" i="3" s="1"/>
  <c r="L33" i="3" s="1"/>
  <c r="L34" i="3" s="1"/>
  <c r="L35" i="3" s="1"/>
  <c r="L36" i="3" s="1"/>
  <c r="L37" i="3" s="1"/>
  <c r="L38" i="3" s="1"/>
  <c r="L39" i="3" s="1"/>
  <c r="L40" i="3" s="1"/>
  <c r="L29" i="3"/>
  <c r="M29" i="3"/>
  <c r="M30" i="3"/>
  <c r="M31" i="3" s="1"/>
  <c r="M32" i="3" s="1"/>
  <c r="M33" i="3" s="1"/>
  <c r="M34" i="3" s="1"/>
  <c r="M35" i="3" s="1"/>
  <c r="M36" i="3" s="1"/>
  <c r="M37" i="3" s="1"/>
  <c r="M38" i="3" s="1"/>
  <c r="M39" i="3" s="1"/>
  <c r="M40" i="3" s="1"/>
  <c r="E25" i="2"/>
  <c r="F5" i="2"/>
  <c r="H5" i="1"/>
  <c r="G29" i="1"/>
  <c r="O50" i="11" l="1"/>
  <c r="Q54" i="6"/>
  <c r="R54" i="6" s="1"/>
  <c r="J43" i="9"/>
  <c r="Q43" i="9" s="1"/>
  <c r="R43" i="9" s="1"/>
  <c r="Q40" i="9"/>
  <c r="J43" i="8"/>
  <c r="Q40" i="8"/>
  <c r="Q55" i="7"/>
  <c r="R55" i="7" s="1"/>
  <c r="M43" i="8"/>
  <c r="O56" i="4"/>
  <c r="P56" i="4" s="1"/>
  <c r="O54" i="5"/>
  <c r="P54" i="5" s="1"/>
  <c r="Q41" i="8"/>
  <c r="Q58" i="10"/>
  <c r="R58" i="10" s="1"/>
  <c r="N43" i="8"/>
  <c r="K43" i="9"/>
  <c r="Q41" i="9"/>
  <c r="O43" i="9"/>
  <c r="M42" i="3"/>
  <c r="M41" i="3"/>
  <c r="K42" i="3"/>
  <c r="Q42" i="3" s="1"/>
  <c r="K41" i="3"/>
  <c r="K44" i="3" s="1"/>
  <c r="J44" i="3"/>
  <c r="L41" i="3"/>
  <c r="L42" i="3"/>
  <c r="O42" i="3"/>
  <c r="O41" i="3"/>
  <c r="O44" i="3" s="1"/>
  <c r="N42" i="3"/>
  <c r="N41" i="3"/>
  <c r="F6" i="2"/>
  <c r="F7" i="2" s="1"/>
  <c r="F8" i="2" s="1"/>
  <c r="F9" i="2" s="1"/>
  <c r="F10" i="2" s="1"/>
  <c r="F11" i="2" s="1"/>
  <c r="F12" i="2" s="1"/>
  <c r="F13" i="2" s="1"/>
  <c r="F2" i="2"/>
  <c r="E28" i="2"/>
  <c r="H6" i="1"/>
  <c r="H7" i="1" s="1"/>
  <c r="H8" i="1" s="1"/>
  <c r="H9" i="1" s="1"/>
  <c r="H10" i="1" s="1"/>
  <c r="H11" i="1" s="1"/>
  <c r="H12" i="1" s="1"/>
  <c r="H13" i="1" s="1"/>
  <c r="H14" i="1" s="1"/>
  <c r="H15" i="1" s="1"/>
  <c r="H16" i="1" s="1"/>
  <c r="H17" i="1" s="1"/>
  <c r="H18" i="1" s="1"/>
  <c r="H2" i="1"/>
  <c r="G32" i="1"/>
  <c r="Q43" i="8" l="1"/>
  <c r="R43" i="8" s="1"/>
  <c r="L44" i="3"/>
  <c r="Q41" i="3"/>
  <c r="M44" i="3"/>
  <c r="N44" i="3"/>
  <c r="Q44" i="3"/>
  <c r="R44" i="3" s="1"/>
  <c r="F15" i="2"/>
  <c r="F16" i="2" s="1"/>
  <c r="F17" i="2" s="1"/>
  <c r="F18" i="2" s="1"/>
  <c r="F19" i="2" s="1"/>
  <c r="F20" i="2" s="1"/>
  <c r="F21" i="2" s="1"/>
  <c r="F22" i="2" s="1"/>
  <c r="F23" i="2" s="1"/>
  <c r="F24" i="2" s="1"/>
  <c r="F14" i="2"/>
  <c r="H19" i="1"/>
  <c r="H20" i="1"/>
  <c r="H21" i="1" s="1"/>
  <c r="H22" i="1" s="1"/>
  <c r="H23" i="1" s="1"/>
  <c r="H24" i="1" s="1"/>
  <c r="H25" i="1" s="1"/>
  <c r="H26" i="1" s="1"/>
  <c r="H27" i="1" s="1"/>
  <c r="H28" i="1" s="1"/>
  <c r="F25" i="2" l="1"/>
  <c r="G5" i="2"/>
  <c r="H29" i="1"/>
  <c r="I5" i="1"/>
  <c r="G6" i="2" l="1"/>
  <c r="G7" i="2" s="1"/>
  <c r="G8" i="2" s="1"/>
  <c r="G9" i="2" s="1"/>
  <c r="G10" i="2" s="1"/>
  <c r="G11" i="2" s="1"/>
  <c r="G12" i="2" s="1"/>
  <c r="G13" i="2" s="1"/>
  <c r="G2" i="2"/>
  <c r="F28" i="2"/>
  <c r="I6" i="1"/>
  <c r="I7" i="1" s="1"/>
  <c r="I8" i="1" s="1"/>
  <c r="I9" i="1" s="1"/>
  <c r="I10" i="1" s="1"/>
  <c r="I11" i="1" s="1"/>
  <c r="I12" i="1" s="1"/>
  <c r="I13" i="1" s="1"/>
  <c r="I14" i="1" s="1"/>
  <c r="I15" i="1" s="1"/>
  <c r="I16" i="1" s="1"/>
  <c r="I17" i="1" s="1"/>
  <c r="I18" i="1" s="1"/>
  <c r="I2" i="1"/>
  <c r="H32" i="1"/>
  <c r="G14" i="2" l="1"/>
  <c r="G15" i="2"/>
  <c r="G16" i="2" s="1"/>
  <c r="G17" i="2" s="1"/>
  <c r="G18" i="2" s="1"/>
  <c r="G19" i="2" s="1"/>
  <c r="G20" i="2" s="1"/>
  <c r="G21" i="2" s="1"/>
  <c r="G22" i="2" s="1"/>
  <c r="G23" i="2" s="1"/>
  <c r="G24" i="2" s="1"/>
  <c r="I20" i="1"/>
  <c r="I21" i="1" s="1"/>
  <c r="I22" i="1" s="1"/>
  <c r="I23" i="1" s="1"/>
  <c r="I24" i="1" s="1"/>
  <c r="I25" i="1" s="1"/>
  <c r="I26" i="1" s="1"/>
  <c r="I27" i="1" s="1"/>
  <c r="I28" i="1" s="1"/>
  <c r="I19" i="1"/>
  <c r="G25" i="2" l="1"/>
  <c r="H5" i="2"/>
  <c r="J5" i="1"/>
  <c r="I29" i="1"/>
  <c r="H6" i="2" l="1"/>
  <c r="H7" i="2" s="1"/>
  <c r="H8" i="2" s="1"/>
  <c r="H9" i="2" s="1"/>
  <c r="H10" i="2" s="1"/>
  <c r="H11" i="2" s="1"/>
  <c r="H12" i="2" s="1"/>
  <c r="H13" i="2" s="1"/>
  <c r="H2" i="2"/>
  <c r="G28" i="2"/>
  <c r="I32" i="1"/>
  <c r="J2" i="1"/>
  <c r="J6" i="1"/>
  <c r="J7" i="1" s="1"/>
  <c r="J8" i="1" s="1"/>
  <c r="J9" i="1" s="1"/>
  <c r="J10" i="1" s="1"/>
  <c r="J11" i="1" s="1"/>
  <c r="J12" i="1" s="1"/>
  <c r="J13" i="1" s="1"/>
  <c r="J14" i="1" s="1"/>
  <c r="J15" i="1" s="1"/>
  <c r="J16" i="1" s="1"/>
  <c r="J17" i="1" s="1"/>
  <c r="J18" i="1" s="1"/>
  <c r="H15" i="2" l="1"/>
  <c r="H16" i="2" s="1"/>
  <c r="H17" i="2" s="1"/>
  <c r="H18" i="2" s="1"/>
  <c r="H19" i="2" s="1"/>
  <c r="H20" i="2" s="1"/>
  <c r="H21" i="2" s="1"/>
  <c r="H22" i="2" s="1"/>
  <c r="H23" i="2" s="1"/>
  <c r="H24" i="2" s="1"/>
  <c r="H14" i="2"/>
  <c r="J20" i="1"/>
  <c r="J21" i="1" s="1"/>
  <c r="J22" i="1" s="1"/>
  <c r="J23" i="1" s="1"/>
  <c r="J24" i="1" s="1"/>
  <c r="J25" i="1" s="1"/>
  <c r="J26" i="1" s="1"/>
  <c r="J27" i="1" s="1"/>
  <c r="J28" i="1" s="1"/>
  <c r="J19" i="1"/>
  <c r="H25" i="2" l="1"/>
  <c r="I5" i="2"/>
  <c r="J29" i="1"/>
  <c r="K5" i="1"/>
  <c r="I2" i="2" l="1"/>
  <c r="I6" i="2"/>
  <c r="I7" i="2" s="1"/>
  <c r="I8" i="2" s="1"/>
  <c r="I9" i="2" s="1"/>
  <c r="I10" i="2" s="1"/>
  <c r="I11" i="2" s="1"/>
  <c r="I12" i="2" s="1"/>
  <c r="I13" i="2" s="1"/>
  <c r="H28" i="2"/>
  <c r="K2" i="1"/>
  <c r="K6" i="1"/>
  <c r="K7" i="1" s="1"/>
  <c r="K8" i="1" s="1"/>
  <c r="K9" i="1" s="1"/>
  <c r="K10" i="1" s="1"/>
  <c r="K11" i="1" s="1"/>
  <c r="K12" i="1" s="1"/>
  <c r="K13" i="1" s="1"/>
  <c r="K14" i="1" s="1"/>
  <c r="K15" i="1" s="1"/>
  <c r="K16" i="1" s="1"/>
  <c r="K17" i="1" s="1"/>
  <c r="K18" i="1" s="1"/>
  <c r="J32" i="1"/>
  <c r="I14" i="2" l="1"/>
  <c r="I15" i="2"/>
  <c r="I16" i="2" s="1"/>
  <c r="I17" i="2" s="1"/>
  <c r="I18" i="2" s="1"/>
  <c r="I19" i="2" s="1"/>
  <c r="I20" i="2" s="1"/>
  <c r="I21" i="2" s="1"/>
  <c r="I22" i="2" s="1"/>
  <c r="I23" i="2" s="1"/>
  <c r="I24" i="2" s="1"/>
  <c r="K20" i="1"/>
  <c r="K21" i="1" s="1"/>
  <c r="K22" i="1" s="1"/>
  <c r="K23" i="1" s="1"/>
  <c r="K24" i="1" s="1"/>
  <c r="K25" i="1" s="1"/>
  <c r="K26" i="1" s="1"/>
  <c r="K27" i="1" s="1"/>
  <c r="K28" i="1" s="1"/>
  <c r="K19" i="1"/>
  <c r="J5" i="2" l="1"/>
  <c r="I25" i="2"/>
  <c r="L5" i="1"/>
  <c r="K29" i="1"/>
  <c r="I28" i="2" l="1"/>
  <c r="J2" i="2"/>
  <c r="J6" i="2"/>
  <c r="J7" i="2" s="1"/>
  <c r="J8" i="2" s="1"/>
  <c r="J9" i="2" s="1"/>
  <c r="J10" i="2" s="1"/>
  <c r="J11" i="2" s="1"/>
  <c r="J12" i="2" s="1"/>
  <c r="J13" i="2" s="1"/>
  <c r="K32" i="1"/>
  <c r="L6" i="1"/>
  <c r="L7" i="1" s="1"/>
  <c r="L8" i="1" s="1"/>
  <c r="L9" i="1" s="1"/>
  <c r="L10" i="1" s="1"/>
  <c r="L11" i="1" s="1"/>
  <c r="L12" i="1" s="1"/>
  <c r="L13" i="1" s="1"/>
  <c r="L14" i="1" s="1"/>
  <c r="L15" i="1" s="1"/>
  <c r="L16" i="1" s="1"/>
  <c r="L17" i="1" s="1"/>
  <c r="L18" i="1" s="1"/>
  <c r="L2" i="1"/>
  <c r="J15" i="2" l="1"/>
  <c r="J16" i="2" s="1"/>
  <c r="J17" i="2" s="1"/>
  <c r="J18" i="2" s="1"/>
  <c r="J19" i="2" s="1"/>
  <c r="J20" i="2" s="1"/>
  <c r="J21" i="2" s="1"/>
  <c r="J22" i="2" s="1"/>
  <c r="J23" i="2" s="1"/>
  <c r="J24" i="2" s="1"/>
  <c r="J14" i="2"/>
  <c r="L19" i="1"/>
  <c r="L20" i="1"/>
  <c r="L21" i="1" s="1"/>
  <c r="L22" i="1" s="1"/>
  <c r="L23" i="1" s="1"/>
  <c r="L24" i="1" s="1"/>
  <c r="L25" i="1" s="1"/>
  <c r="L26" i="1" s="1"/>
  <c r="L27" i="1" s="1"/>
  <c r="L28" i="1" s="1"/>
  <c r="K5" i="2" l="1"/>
  <c r="J25" i="2"/>
  <c r="J28" i="2" s="1"/>
  <c r="L29" i="1"/>
  <c r="M5" i="1"/>
  <c r="K6" i="2" l="1"/>
  <c r="K7" i="2" s="1"/>
  <c r="K8" i="2" s="1"/>
  <c r="K9" i="2" s="1"/>
  <c r="K10" i="2" s="1"/>
  <c r="K11" i="2" s="1"/>
  <c r="K12" i="2" s="1"/>
  <c r="K13" i="2" s="1"/>
  <c r="K2" i="2"/>
  <c r="M6" i="1"/>
  <c r="M7" i="1" s="1"/>
  <c r="M8" i="1" s="1"/>
  <c r="M9" i="1" s="1"/>
  <c r="M10" i="1" s="1"/>
  <c r="M11" i="1" s="1"/>
  <c r="M12" i="1" s="1"/>
  <c r="M13" i="1" s="1"/>
  <c r="M14" i="1" s="1"/>
  <c r="M15" i="1" s="1"/>
  <c r="M16" i="1" s="1"/>
  <c r="M17" i="1" s="1"/>
  <c r="M18" i="1" s="1"/>
  <c r="M2" i="1"/>
  <c r="L32" i="1"/>
  <c r="K14" i="2" l="1"/>
  <c r="K15" i="2"/>
  <c r="K16" i="2" s="1"/>
  <c r="K17" i="2" s="1"/>
  <c r="K18" i="2" s="1"/>
  <c r="K19" i="2" s="1"/>
  <c r="K20" i="2" s="1"/>
  <c r="K21" i="2" s="1"/>
  <c r="K22" i="2" s="1"/>
  <c r="K23" i="2" s="1"/>
  <c r="K24" i="2" s="1"/>
  <c r="M20" i="1"/>
  <c r="M21" i="1" s="1"/>
  <c r="M22" i="1" s="1"/>
  <c r="M23" i="1" s="1"/>
  <c r="M24" i="1" s="1"/>
  <c r="M25" i="1" s="1"/>
  <c r="M26" i="1" s="1"/>
  <c r="M27" i="1" s="1"/>
  <c r="M28" i="1" s="1"/>
  <c r="M19" i="1"/>
  <c r="K25" i="2" l="1"/>
  <c r="K28" i="2" s="1"/>
  <c r="L5" i="2"/>
  <c r="M29" i="1"/>
  <c r="N5" i="1"/>
  <c r="L6" i="2" l="1"/>
  <c r="L7" i="2" s="1"/>
  <c r="L8" i="2" s="1"/>
  <c r="L9" i="2" s="1"/>
  <c r="L10" i="2" s="1"/>
  <c r="L11" i="2" s="1"/>
  <c r="L12" i="2" s="1"/>
  <c r="L13" i="2" s="1"/>
  <c r="L2" i="2"/>
  <c r="M32" i="1"/>
  <c r="N2" i="1"/>
  <c r="N6" i="1"/>
  <c r="N7" i="1" s="1"/>
  <c r="N8" i="1" s="1"/>
  <c r="N9" i="1" s="1"/>
  <c r="N10" i="1" s="1"/>
  <c r="N11" i="1" s="1"/>
  <c r="N12" i="1" s="1"/>
  <c r="N13" i="1" s="1"/>
  <c r="N14" i="1" s="1"/>
  <c r="N15" i="1" s="1"/>
  <c r="N16" i="1" s="1"/>
  <c r="N17" i="1" s="1"/>
  <c r="N18" i="1" s="1"/>
  <c r="L14" i="2" l="1"/>
  <c r="L15" i="2"/>
  <c r="L16" i="2" s="1"/>
  <c r="L17" i="2" s="1"/>
  <c r="L18" i="2" s="1"/>
  <c r="L19" i="2" s="1"/>
  <c r="L20" i="2" s="1"/>
  <c r="L21" i="2" s="1"/>
  <c r="L22" i="2" s="1"/>
  <c r="L23" i="2" s="1"/>
  <c r="L24" i="2" s="1"/>
  <c r="N19" i="1"/>
  <c r="N20" i="1"/>
  <c r="N21" i="1" s="1"/>
  <c r="N22" i="1" s="1"/>
  <c r="N23" i="1" s="1"/>
  <c r="N24" i="1" s="1"/>
  <c r="N25" i="1" s="1"/>
  <c r="N26" i="1" s="1"/>
  <c r="N27" i="1" s="1"/>
  <c r="N28" i="1" s="1"/>
  <c r="L25" i="2" l="1"/>
  <c r="L28" i="2" s="1"/>
  <c r="M5" i="2"/>
  <c r="N29" i="1"/>
  <c r="O5" i="1"/>
  <c r="M2" i="2" l="1"/>
  <c r="M6" i="2"/>
  <c r="M7" i="2" s="1"/>
  <c r="M8" i="2" s="1"/>
  <c r="M9" i="2" s="1"/>
  <c r="M10" i="2" s="1"/>
  <c r="M11" i="2" s="1"/>
  <c r="M12" i="2" s="1"/>
  <c r="M13" i="2" s="1"/>
  <c r="O2" i="1"/>
  <c r="O6" i="1"/>
  <c r="O7" i="1" s="1"/>
  <c r="O8" i="1" s="1"/>
  <c r="O9" i="1" s="1"/>
  <c r="O10" i="1" s="1"/>
  <c r="O11" i="1" s="1"/>
  <c r="O12" i="1" s="1"/>
  <c r="O13" i="1" s="1"/>
  <c r="O14" i="1" s="1"/>
  <c r="O15" i="1" s="1"/>
  <c r="O16" i="1" s="1"/>
  <c r="O17" i="1" s="1"/>
  <c r="O18" i="1" s="1"/>
  <c r="N32" i="1"/>
  <c r="M14" i="2" l="1"/>
  <c r="M15" i="2"/>
  <c r="M16" i="2" s="1"/>
  <c r="M17" i="2" s="1"/>
  <c r="M18" i="2" s="1"/>
  <c r="M19" i="2" s="1"/>
  <c r="M20" i="2" s="1"/>
  <c r="M21" i="2" s="1"/>
  <c r="M22" i="2" s="1"/>
  <c r="M23" i="2" s="1"/>
  <c r="M24" i="2" s="1"/>
  <c r="O20" i="1"/>
  <c r="O21" i="1" s="1"/>
  <c r="O22" i="1" s="1"/>
  <c r="O23" i="1" s="1"/>
  <c r="O24" i="1" s="1"/>
  <c r="O25" i="1" s="1"/>
  <c r="O26" i="1" s="1"/>
  <c r="O27" i="1" s="1"/>
  <c r="O28" i="1" s="1"/>
  <c r="O19" i="1"/>
  <c r="N5" i="2" l="1"/>
  <c r="M25" i="2"/>
  <c r="M28" i="2" s="1"/>
  <c r="P5" i="1"/>
  <c r="O29" i="1"/>
  <c r="N6" i="2" l="1"/>
  <c r="N7" i="2" s="1"/>
  <c r="N8" i="2" s="1"/>
  <c r="N9" i="2" s="1"/>
  <c r="N10" i="2" s="1"/>
  <c r="N11" i="2" s="1"/>
  <c r="N12" i="2" s="1"/>
  <c r="N13" i="2" s="1"/>
  <c r="N2" i="2"/>
  <c r="O32" i="1"/>
  <c r="O33" i="1"/>
  <c r="P2" i="1"/>
  <c r="P6" i="1"/>
  <c r="P7" i="1" s="1"/>
  <c r="P8" i="1" s="1"/>
  <c r="P9" i="1" s="1"/>
  <c r="P10" i="1" s="1"/>
  <c r="P11" i="1" s="1"/>
  <c r="P12" i="1" s="1"/>
  <c r="P13" i="1" s="1"/>
  <c r="P14" i="1" s="1"/>
  <c r="P15" i="1" s="1"/>
  <c r="P16" i="1" s="1"/>
  <c r="P17" i="1" s="1"/>
  <c r="P18" i="1" s="1"/>
  <c r="N15" i="2" l="1"/>
  <c r="N16" i="2" s="1"/>
  <c r="N17" i="2" s="1"/>
  <c r="N18" i="2" s="1"/>
  <c r="N19" i="2" s="1"/>
  <c r="N20" i="2" s="1"/>
  <c r="N21" i="2" s="1"/>
  <c r="N22" i="2" s="1"/>
  <c r="N23" i="2" s="1"/>
  <c r="N24" i="2" s="1"/>
  <c r="N14" i="2"/>
  <c r="P19" i="1"/>
  <c r="P20" i="1"/>
  <c r="P21" i="1" s="1"/>
  <c r="P22" i="1" s="1"/>
  <c r="P23" i="1" s="1"/>
  <c r="P24" i="1" s="1"/>
  <c r="P25" i="1" s="1"/>
  <c r="P26" i="1" s="1"/>
  <c r="P27" i="1" s="1"/>
  <c r="P28" i="1" s="1"/>
  <c r="O5" i="2" l="1"/>
  <c r="N25" i="2"/>
  <c r="N28" i="2" s="1"/>
  <c r="P29" i="1"/>
  <c r="Q5" i="1"/>
  <c r="O6" i="2" l="1"/>
  <c r="O7" i="2" s="1"/>
  <c r="O8" i="2" s="1"/>
  <c r="O9" i="2" s="1"/>
  <c r="O10" i="2" s="1"/>
  <c r="O11" i="2" s="1"/>
  <c r="O12" i="2" s="1"/>
  <c r="O13" i="2" s="1"/>
  <c r="O2" i="2"/>
  <c r="P32" i="1"/>
  <c r="Q6" i="1"/>
  <c r="Q7" i="1" s="1"/>
  <c r="Q8" i="1" s="1"/>
  <c r="Q9" i="1" s="1"/>
  <c r="Q10" i="1" s="1"/>
  <c r="Q11" i="1" s="1"/>
  <c r="Q12" i="1" s="1"/>
  <c r="Q13" i="1" s="1"/>
  <c r="Q14" i="1" s="1"/>
  <c r="Q15" i="1" s="1"/>
  <c r="Q16" i="1" s="1"/>
  <c r="Q17" i="1" s="1"/>
  <c r="Q18" i="1" s="1"/>
  <c r="Q2" i="1"/>
  <c r="O15" i="2" l="1"/>
  <c r="O16" i="2" s="1"/>
  <c r="O17" i="2" s="1"/>
  <c r="O18" i="2" s="1"/>
  <c r="O19" i="2" s="1"/>
  <c r="O20" i="2" s="1"/>
  <c r="O21" i="2" s="1"/>
  <c r="O22" i="2" s="1"/>
  <c r="O23" i="2" s="1"/>
  <c r="O24" i="2" s="1"/>
  <c r="O14" i="2"/>
  <c r="Q20" i="1"/>
  <c r="Q21" i="1" s="1"/>
  <c r="Q22" i="1" s="1"/>
  <c r="Q23" i="1" s="1"/>
  <c r="Q24" i="1" s="1"/>
  <c r="Q25" i="1" s="1"/>
  <c r="Q26" i="1" s="1"/>
  <c r="Q27" i="1" s="1"/>
  <c r="Q28" i="1" s="1"/>
  <c r="Q19" i="1"/>
  <c r="O25" i="2" l="1"/>
  <c r="O28" i="2" s="1"/>
  <c r="P5" i="2"/>
  <c r="Q29" i="1"/>
  <c r="R5" i="1"/>
  <c r="P6" i="2" l="1"/>
  <c r="P7" i="2" s="1"/>
  <c r="P8" i="2" s="1"/>
  <c r="P9" i="2" s="1"/>
  <c r="P10" i="2" s="1"/>
  <c r="P11" i="2" s="1"/>
  <c r="P12" i="2" s="1"/>
  <c r="P13" i="2" s="1"/>
  <c r="P2" i="2"/>
  <c r="R2" i="1"/>
  <c r="R6" i="1"/>
  <c r="R7" i="1" s="1"/>
  <c r="R8" i="1" s="1"/>
  <c r="R9" i="1" s="1"/>
  <c r="R10" i="1" s="1"/>
  <c r="R11" i="1" s="1"/>
  <c r="R12" i="1" s="1"/>
  <c r="R13" i="1" s="1"/>
  <c r="R14" i="1" s="1"/>
  <c r="R15" i="1" s="1"/>
  <c r="R16" i="1" s="1"/>
  <c r="R17" i="1" s="1"/>
  <c r="R18" i="1" s="1"/>
  <c r="Q32" i="1"/>
  <c r="P14" i="2" l="1"/>
  <c r="P15" i="2"/>
  <c r="P16" i="2" s="1"/>
  <c r="P17" i="2" s="1"/>
  <c r="P18" i="2" s="1"/>
  <c r="P19" i="2" s="1"/>
  <c r="P20" i="2" s="1"/>
  <c r="P21" i="2" s="1"/>
  <c r="P22" i="2" s="1"/>
  <c r="P23" i="2" s="1"/>
  <c r="P24" i="2" s="1"/>
  <c r="R20" i="1"/>
  <c r="R21" i="1" s="1"/>
  <c r="R22" i="1" s="1"/>
  <c r="R23" i="1" s="1"/>
  <c r="R24" i="1" s="1"/>
  <c r="R25" i="1" s="1"/>
  <c r="R26" i="1" s="1"/>
  <c r="R27" i="1" s="1"/>
  <c r="R28" i="1" s="1"/>
  <c r="R19" i="1"/>
  <c r="P25" i="2" l="1"/>
  <c r="P28" i="2" s="1"/>
  <c r="Q5" i="2"/>
  <c r="R29" i="1"/>
  <c r="S5" i="1"/>
  <c r="Q2" i="2" l="1"/>
  <c r="Q6" i="2"/>
  <c r="Q7" i="2" s="1"/>
  <c r="Q8" i="2" s="1"/>
  <c r="Q9" i="2" s="1"/>
  <c r="Q10" i="2" s="1"/>
  <c r="Q11" i="2" s="1"/>
  <c r="Q12" i="2" s="1"/>
  <c r="Q13" i="2" s="1"/>
  <c r="S6" i="1"/>
  <c r="S7" i="1" s="1"/>
  <c r="S8" i="1" s="1"/>
  <c r="S9" i="1" s="1"/>
  <c r="S10" i="1" s="1"/>
  <c r="S11" i="1" s="1"/>
  <c r="S12" i="1" s="1"/>
  <c r="S13" i="1" s="1"/>
  <c r="S14" i="1" s="1"/>
  <c r="S15" i="1" s="1"/>
  <c r="S16" i="1" s="1"/>
  <c r="S17" i="1" s="1"/>
  <c r="S18" i="1" s="1"/>
  <c r="S2" i="1"/>
  <c r="R32" i="1"/>
  <c r="Q14" i="2" l="1"/>
  <c r="Q15" i="2"/>
  <c r="Q16" i="2" s="1"/>
  <c r="Q17" i="2" s="1"/>
  <c r="Q18" i="2" s="1"/>
  <c r="Q19" i="2" s="1"/>
  <c r="Q20" i="2" s="1"/>
  <c r="Q21" i="2" s="1"/>
  <c r="Q22" i="2" s="1"/>
  <c r="Q23" i="2" s="1"/>
  <c r="Q24" i="2" s="1"/>
  <c r="S19" i="1"/>
  <c r="S20" i="1"/>
  <c r="S21" i="1" s="1"/>
  <c r="S22" i="1" s="1"/>
  <c r="S23" i="1" s="1"/>
  <c r="S24" i="1" s="1"/>
  <c r="S25" i="1" s="1"/>
  <c r="S26" i="1" s="1"/>
  <c r="S27" i="1" s="1"/>
  <c r="S28" i="1" s="1"/>
  <c r="Q25" i="2" l="1"/>
  <c r="Q28" i="2" s="1"/>
  <c r="R5" i="2"/>
  <c r="S29" i="1"/>
  <c r="T5" i="1"/>
  <c r="R2" i="2" l="1"/>
  <c r="R6" i="2"/>
  <c r="R7" i="2" s="1"/>
  <c r="R8" i="2" s="1"/>
  <c r="R9" i="2" s="1"/>
  <c r="R10" i="2" s="1"/>
  <c r="R11" i="2" s="1"/>
  <c r="R12" i="2" s="1"/>
  <c r="R13" i="2" s="1"/>
  <c r="T6" i="1"/>
  <c r="T7" i="1" s="1"/>
  <c r="T8" i="1" s="1"/>
  <c r="T9" i="1" s="1"/>
  <c r="T10" i="1" s="1"/>
  <c r="T11" i="1" s="1"/>
  <c r="T12" i="1" s="1"/>
  <c r="T13" i="1" s="1"/>
  <c r="T14" i="1" s="1"/>
  <c r="T15" i="1" s="1"/>
  <c r="T16" i="1" s="1"/>
  <c r="T17" i="1" s="1"/>
  <c r="T18" i="1" s="1"/>
  <c r="T2" i="1"/>
  <c r="S32" i="1"/>
  <c r="R15" i="2" l="1"/>
  <c r="R16" i="2" s="1"/>
  <c r="R17" i="2" s="1"/>
  <c r="R18" i="2" s="1"/>
  <c r="R19" i="2" s="1"/>
  <c r="R20" i="2" s="1"/>
  <c r="R21" i="2" s="1"/>
  <c r="R22" i="2" s="1"/>
  <c r="R23" i="2" s="1"/>
  <c r="R24" i="2" s="1"/>
  <c r="R14" i="2"/>
  <c r="T19" i="1"/>
  <c r="T20" i="1"/>
  <c r="T21" i="1" s="1"/>
  <c r="T22" i="1" s="1"/>
  <c r="T23" i="1" s="1"/>
  <c r="T24" i="1" s="1"/>
  <c r="T25" i="1" s="1"/>
  <c r="T26" i="1" s="1"/>
  <c r="T27" i="1" s="1"/>
  <c r="T28" i="1" s="1"/>
  <c r="S5" i="2" l="1"/>
  <c r="R25" i="2"/>
  <c r="R28" i="2" s="1"/>
  <c r="U5" i="1"/>
  <c r="T29" i="1"/>
  <c r="S6" i="2" l="1"/>
  <c r="S7" i="2" s="1"/>
  <c r="S8" i="2" s="1"/>
  <c r="S9" i="2" s="1"/>
  <c r="S10" i="2" s="1"/>
  <c r="S11" i="2" s="1"/>
  <c r="S12" i="2" s="1"/>
  <c r="S13" i="2" s="1"/>
  <c r="S2" i="2"/>
  <c r="T32" i="1"/>
  <c r="U6" i="1"/>
  <c r="U7" i="1" s="1"/>
  <c r="U8" i="1" s="1"/>
  <c r="U9" i="1" s="1"/>
  <c r="U10" i="1" s="1"/>
  <c r="U11" i="1" s="1"/>
  <c r="U12" i="1" s="1"/>
  <c r="U13" i="1" s="1"/>
  <c r="U14" i="1" s="1"/>
  <c r="U15" i="1" s="1"/>
  <c r="U16" i="1" s="1"/>
  <c r="U17" i="1" s="1"/>
  <c r="U18" i="1" s="1"/>
  <c r="U2" i="1"/>
  <c r="S15" i="2" l="1"/>
  <c r="S16" i="2" s="1"/>
  <c r="S17" i="2" s="1"/>
  <c r="S18" i="2" s="1"/>
  <c r="S19" i="2" s="1"/>
  <c r="S20" i="2" s="1"/>
  <c r="S21" i="2" s="1"/>
  <c r="S22" i="2" s="1"/>
  <c r="S23" i="2" s="1"/>
  <c r="S24" i="2" s="1"/>
  <c r="S14" i="2"/>
  <c r="U20" i="1"/>
  <c r="U21" i="1" s="1"/>
  <c r="U22" i="1" s="1"/>
  <c r="U23" i="1" s="1"/>
  <c r="U24" i="1" s="1"/>
  <c r="U25" i="1" s="1"/>
  <c r="U26" i="1" s="1"/>
  <c r="U27" i="1" s="1"/>
  <c r="U28" i="1" s="1"/>
  <c r="U29" i="1" s="1"/>
  <c r="U19" i="1"/>
  <c r="T5" i="2" l="1"/>
  <c r="S25" i="2"/>
  <c r="S28" i="2" s="1"/>
  <c r="U32" i="1"/>
  <c r="V29" i="1"/>
  <c r="T6" i="2" l="1"/>
  <c r="T7" i="2" s="1"/>
  <c r="T8" i="2" s="1"/>
  <c r="T9" i="2" s="1"/>
  <c r="T10" i="2" s="1"/>
  <c r="T11" i="2" s="1"/>
  <c r="T12" i="2" s="1"/>
  <c r="T13" i="2" s="1"/>
  <c r="T2" i="2"/>
  <c r="F32" i="1"/>
  <c r="V32" i="1"/>
  <c r="W32" i="1" s="1"/>
  <c r="T15" i="2" l="1"/>
  <c r="T16" i="2" s="1"/>
  <c r="T17" i="2" s="1"/>
  <c r="T18" i="2" s="1"/>
  <c r="T19" i="2" s="1"/>
  <c r="T20" i="2" s="1"/>
  <c r="T21" i="2" s="1"/>
  <c r="T22" i="2" s="1"/>
  <c r="T23" i="2" s="1"/>
  <c r="T24" i="2" s="1"/>
  <c r="T14" i="2"/>
  <c r="T25" i="2" l="1"/>
  <c r="T28" i="2" s="1"/>
  <c r="U5" i="2"/>
  <c r="U2" i="2" l="1"/>
  <c r="U6" i="2"/>
  <c r="U7" i="2" s="1"/>
  <c r="U8" i="2" s="1"/>
  <c r="U9" i="2" s="1"/>
  <c r="U10" i="2" s="1"/>
  <c r="U11" i="2" s="1"/>
  <c r="U12" i="2" s="1"/>
  <c r="U13" i="2" s="1"/>
  <c r="U14" i="2" l="1"/>
  <c r="U15" i="2"/>
  <c r="U16" i="2" s="1"/>
  <c r="U17" i="2" s="1"/>
  <c r="U18" i="2" s="1"/>
  <c r="U19" i="2" s="1"/>
  <c r="U20" i="2" s="1"/>
  <c r="U21" i="2" s="1"/>
  <c r="U22" i="2" s="1"/>
  <c r="U23" i="2" s="1"/>
  <c r="U24" i="2" s="1"/>
  <c r="U25" i="2" l="1"/>
  <c r="U28" i="2" s="1"/>
  <c r="V5" i="2"/>
  <c r="V6" i="2" l="1"/>
  <c r="V7" i="2" s="1"/>
  <c r="V8" i="2" s="1"/>
  <c r="V9" i="2" s="1"/>
  <c r="V10" i="2" s="1"/>
  <c r="V11" i="2" s="1"/>
  <c r="V12" i="2" s="1"/>
  <c r="V13" i="2" s="1"/>
  <c r="V2" i="2"/>
  <c r="V15" i="2" l="1"/>
  <c r="V16" i="2" s="1"/>
  <c r="V17" i="2" s="1"/>
  <c r="V18" i="2" s="1"/>
  <c r="V19" i="2" s="1"/>
  <c r="V20" i="2" s="1"/>
  <c r="V21" i="2" s="1"/>
  <c r="V22" i="2" s="1"/>
  <c r="V23" i="2" s="1"/>
  <c r="V24" i="2" s="1"/>
  <c r="V14" i="2"/>
  <c r="V25" i="2" l="1"/>
  <c r="V28" i="2" s="1"/>
  <c r="W5" i="2"/>
  <c r="W6" i="2" l="1"/>
  <c r="W7" i="2" s="1"/>
  <c r="W8" i="2" s="1"/>
  <c r="W9" i="2" s="1"/>
  <c r="W10" i="2" s="1"/>
  <c r="W11" i="2" s="1"/>
  <c r="W12" i="2" s="1"/>
  <c r="W13" i="2" s="1"/>
  <c r="W2" i="2"/>
  <c r="W14" i="2" l="1"/>
  <c r="W15" i="2"/>
  <c r="W16" i="2" s="1"/>
  <c r="W17" i="2" s="1"/>
  <c r="W18" i="2" s="1"/>
  <c r="W19" i="2" s="1"/>
  <c r="W20" i="2" s="1"/>
  <c r="W21" i="2" s="1"/>
  <c r="W22" i="2" s="1"/>
  <c r="W23" i="2" s="1"/>
  <c r="W24" i="2" s="1"/>
  <c r="W25" i="2" s="1"/>
  <c r="W28" i="2" l="1"/>
  <c r="X25" i="2"/>
</calcChain>
</file>

<file path=xl/sharedStrings.xml><?xml version="1.0" encoding="utf-8"?>
<sst xmlns="http://schemas.openxmlformats.org/spreadsheetml/2006/main" count="774" uniqueCount="301">
  <si>
    <t>所要時間</t>
    <rPh sb="0" eb="2">
      <t>ショヨウ</t>
    </rPh>
    <rPh sb="2" eb="4">
      <t>ジカン</t>
    </rPh>
    <phoneticPr fontId="4"/>
  </si>
  <si>
    <t>1,2,１３便</t>
    <rPh sb="6" eb="7">
      <t>ビン</t>
    </rPh>
    <phoneticPr fontId="4"/>
  </si>
  <si>
    <t>3～11便</t>
    <rPh sb="4" eb="5">
      <t>ビン</t>
    </rPh>
    <phoneticPr fontId="4"/>
  </si>
  <si>
    <t>12,15便</t>
    <rPh sb="5" eb="6">
      <t>ビン</t>
    </rPh>
    <phoneticPr fontId="4"/>
  </si>
  <si>
    <t>14便</t>
    <rPh sb="2" eb="3">
      <t>ビン</t>
    </rPh>
    <phoneticPr fontId="4"/>
  </si>
  <si>
    <t>安城更生病院</t>
    <phoneticPr fontId="4"/>
  </si>
  <si>
    <t>赤松北</t>
    <rPh sb="0" eb="2">
      <t>アカマツ</t>
    </rPh>
    <rPh sb="2" eb="3">
      <t>キタ</t>
    </rPh>
    <phoneticPr fontId="4"/>
  </si>
  <si>
    <t>総合福祉センター</t>
    <phoneticPr fontId="4"/>
  </si>
  <si>
    <t>南中学校</t>
    <rPh sb="0" eb="1">
      <t>ミナミ</t>
    </rPh>
    <rPh sb="1" eb="4">
      <t>チュウガッコウ</t>
    </rPh>
    <phoneticPr fontId="4"/>
  </si>
  <si>
    <t>百々目木</t>
    <phoneticPr fontId="4"/>
  </si>
  <si>
    <t>小堤</t>
    <rPh sb="0" eb="2">
      <t>コヅツミ</t>
    </rPh>
    <phoneticPr fontId="4"/>
  </si>
  <si>
    <t>百石</t>
    <rPh sb="0" eb="2">
      <t>ヒャッコク</t>
    </rPh>
    <phoneticPr fontId="4"/>
  </si>
  <si>
    <t>安城警察署</t>
    <rPh sb="0" eb="2">
      <t>アンジョウ</t>
    </rPh>
    <rPh sb="2" eb="5">
      <t>ケイサツショ</t>
    </rPh>
    <phoneticPr fontId="4"/>
  </si>
  <si>
    <t>保健センター</t>
    <rPh sb="0" eb="2">
      <t>ホケン</t>
    </rPh>
    <phoneticPr fontId="4"/>
  </si>
  <si>
    <t>教育センター</t>
    <rPh sb="0" eb="2">
      <t>キョウイク</t>
    </rPh>
    <phoneticPr fontId="4"/>
  </si>
  <si>
    <t>安城公園</t>
    <rPh sb="0" eb="2">
      <t>アンジョウ</t>
    </rPh>
    <rPh sb="2" eb="4">
      <t>コウエン</t>
    </rPh>
    <phoneticPr fontId="4"/>
  </si>
  <si>
    <t>市役所・文化センター</t>
    <rPh sb="0" eb="3">
      <t>シヤクショ</t>
    </rPh>
    <rPh sb="4" eb="6">
      <t>ブンカ</t>
    </rPh>
    <phoneticPr fontId="4"/>
  </si>
  <si>
    <t>御幸本町西</t>
    <rPh sb="0" eb="4">
      <t>ミユキホンマチ</t>
    </rPh>
    <rPh sb="4" eb="5">
      <t>ニシ</t>
    </rPh>
    <phoneticPr fontId="4"/>
  </si>
  <si>
    <t>JR安城駅</t>
    <rPh sb="2" eb="5">
      <t>アンジョウエキ</t>
    </rPh>
    <phoneticPr fontId="4"/>
  </si>
  <si>
    <t>朝日町西</t>
    <rPh sb="0" eb="3">
      <t>アサヒマチ</t>
    </rPh>
    <rPh sb="3" eb="4">
      <t>ニシ</t>
    </rPh>
    <phoneticPr fontId="4"/>
  </si>
  <si>
    <t>朝日町東</t>
    <rPh sb="0" eb="3">
      <t>アサヒマチ</t>
    </rPh>
    <rPh sb="3" eb="4">
      <t>ヒガシ</t>
    </rPh>
    <phoneticPr fontId="4"/>
  </si>
  <si>
    <t>日の出</t>
    <rPh sb="0" eb="1">
      <t>ヒ</t>
    </rPh>
    <rPh sb="2" eb="3">
      <t>デ</t>
    </rPh>
    <phoneticPr fontId="4"/>
  </si>
  <si>
    <t>南安城駅</t>
    <rPh sb="0" eb="1">
      <t>ミナミ</t>
    </rPh>
    <rPh sb="1" eb="4">
      <t>アンジョウエキ</t>
    </rPh>
    <phoneticPr fontId="4"/>
  </si>
  <si>
    <t>南町</t>
    <rPh sb="0" eb="2">
      <t>ミナミマチ</t>
    </rPh>
    <phoneticPr fontId="4"/>
  </si>
  <si>
    <t>秋葉公園</t>
    <rPh sb="0" eb="2">
      <t>アキバ</t>
    </rPh>
    <rPh sb="2" eb="4">
      <t>コウエン</t>
    </rPh>
    <phoneticPr fontId="4"/>
  </si>
  <si>
    <t>秋葉住宅西</t>
    <rPh sb="0" eb="2">
      <t>アキバ</t>
    </rPh>
    <rPh sb="2" eb="4">
      <t>ジュウタク</t>
    </rPh>
    <rPh sb="4" eb="5">
      <t>ニシ</t>
    </rPh>
    <phoneticPr fontId="4"/>
  </si>
  <si>
    <t>安城更生病院</t>
    <rPh sb="0" eb="2">
      <t>アンジョウ</t>
    </rPh>
    <rPh sb="2" eb="4">
      <t>コウセイ</t>
    </rPh>
    <rPh sb="4" eb="6">
      <t>ビョウイン</t>
    </rPh>
    <phoneticPr fontId="4"/>
  </si>
  <si>
    <t>運転時間</t>
    <rPh sb="0" eb="2">
      <t>ウンテン</t>
    </rPh>
    <phoneticPr fontId="4"/>
  </si>
  <si>
    <t>休憩時間（変更案）</t>
    <rPh sb="5" eb="7">
      <t>ヘンコウ</t>
    </rPh>
    <rPh sb="7" eb="8">
      <t>アン</t>
    </rPh>
    <phoneticPr fontId="4"/>
  </si>
  <si>
    <t>-</t>
    <phoneticPr fontId="4"/>
  </si>
  <si>
    <t>休憩時間(現行）</t>
    <rPh sb="5" eb="7">
      <t>ゲンコウ</t>
    </rPh>
    <phoneticPr fontId="4"/>
  </si>
  <si>
    <t>-</t>
  </si>
  <si>
    <t>合計</t>
    <rPh sb="0" eb="2">
      <t>ゴウケイ</t>
    </rPh>
    <phoneticPr fontId="4"/>
  </si>
  <si>
    <t>満車の場合は、ご乗車なれません。また、交通事情等により遅延する場合がございますのでご了承ください。</t>
    <rPh sb="0" eb="2">
      <t>マンシャ</t>
    </rPh>
    <rPh sb="3" eb="5">
      <t>バアイ</t>
    </rPh>
    <rPh sb="8" eb="10">
      <t>ジョウシャ</t>
    </rPh>
    <rPh sb="19" eb="21">
      <t>コウツウ</t>
    </rPh>
    <rPh sb="21" eb="24">
      <t>ジジョウトウ</t>
    </rPh>
    <rPh sb="27" eb="29">
      <t>チエン</t>
    </rPh>
    <rPh sb="31" eb="33">
      <t>バアイ</t>
    </rPh>
    <rPh sb="42" eb="44">
      <t>リョウショウ</t>
    </rPh>
    <phoneticPr fontId="4"/>
  </si>
  <si>
    <r>
      <t>落し物、忘れ物、運行に関する問い合わせ先</t>
    </r>
    <r>
      <rPr>
        <sz val="12"/>
        <rFont val="ＭＳ Ｐゴシック"/>
        <family val="3"/>
        <charset val="128"/>
      </rPr>
      <t>　　：　名鉄バス㈱　（０５６６）８１－４３３４</t>
    </r>
    <rPh sb="0" eb="1">
      <t>オト</t>
    </rPh>
    <rPh sb="2" eb="3">
      <t>モノ</t>
    </rPh>
    <rPh sb="4" eb="5">
      <t>ワス</t>
    </rPh>
    <rPh sb="6" eb="7">
      <t>モノ</t>
    </rPh>
    <rPh sb="8" eb="10">
      <t>ウンコウ</t>
    </rPh>
    <rPh sb="11" eb="12">
      <t>カン</t>
    </rPh>
    <rPh sb="14" eb="15">
      <t>ト</t>
    </rPh>
    <rPh sb="16" eb="17">
      <t>ア</t>
    </rPh>
    <rPh sb="19" eb="20">
      <t>サキ</t>
    </rPh>
    <rPh sb="24" eb="26">
      <t>メイテツ</t>
    </rPh>
    <phoneticPr fontId="4"/>
  </si>
  <si>
    <t>1、4～15,19便</t>
    <rPh sb="9" eb="10">
      <t>ビン</t>
    </rPh>
    <phoneticPr fontId="4"/>
  </si>
  <si>
    <t>2、3,16～18便</t>
    <rPh sb="9" eb="10">
      <t>ビン</t>
    </rPh>
    <phoneticPr fontId="4"/>
  </si>
  <si>
    <t>市役所</t>
    <rPh sb="0" eb="3">
      <t>シヤクショ</t>
    </rPh>
    <phoneticPr fontId="4"/>
  </si>
  <si>
    <t>小堤北</t>
    <rPh sb="0" eb="2">
      <t>ショウテイ</t>
    </rPh>
    <rPh sb="2" eb="3">
      <t>キタ</t>
    </rPh>
    <phoneticPr fontId="4"/>
  </si>
  <si>
    <t>百々目木</t>
    <rPh sb="0" eb="1">
      <t>モモ</t>
    </rPh>
    <rPh sb="2" eb="4">
      <t>メキ</t>
    </rPh>
    <phoneticPr fontId="4"/>
  </si>
  <si>
    <t>総合福祉センター</t>
    <rPh sb="0" eb="2">
      <t>ソウゴウ</t>
    </rPh>
    <rPh sb="2" eb="4">
      <t>フクシ</t>
    </rPh>
    <phoneticPr fontId="4"/>
  </si>
  <si>
    <t>休憩時間（変更案）</t>
    <rPh sb="5" eb="7">
      <t>ヘンコウ</t>
    </rPh>
    <rPh sb="7" eb="8">
      <t>アン</t>
    </rPh>
    <phoneticPr fontId="2"/>
  </si>
  <si>
    <t>-</t>
    <phoneticPr fontId="4"/>
  </si>
  <si>
    <t>休憩時間（現行）</t>
    <rPh sb="5" eb="7">
      <t>ゲンコウ</t>
    </rPh>
    <phoneticPr fontId="2"/>
  </si>
  <si>
    <t>1便</t>
    <rPh sb="1" eb="2">
      <t>ビン</t>
    </rPh>
    <phoneticPr fontId="4"/>
  </si>
  <si>
    <t>2便</t>
    <rPh sb="1" eb="2">
      <t>ビン</t>
    </rPh>
    <phoneticPr fontId="4"/>
  </si>
  <si>
    <t>３便</t>
    <rPh sb="1" eb="2">
      <t>ビン</t>
    </rPh>
    <phoneticPr fontId="4"/>
  </si>
  <si>
    <r>
      <t>4</t>
    </r>
    <r>
      <rPr>
        <sz val="11"/>
        <color indexed="9"/>
        <rFont val="HG丸ｺﾞｼｯｸM-PRO"/>
        <family val="3"/>
        <charset val="128"/>
      </rPr>
      <t>便</t>
    </r>
    <rPh sb="1" eb="2">
      <t>ビン</t>
    </rPh>
    <phoneticPr fontId="4"/>
  </si>
  <si>
    <r>
      <t>５</t>
    </r>
    <r>
      <rPr>
        <sz val="11"/>
        <color indexed="9"/>
        <rFont val="HG丸ｺﾞｼｯｸM-PRO"/>
        <family val="3"/>
        <charset val="128"/>
      </rPr>
      <t>便</t>
    </r>
    <rPh sb="1" eb="2">
      <t>ビン</t>
    </rPh>
    <phoneticPr fontId="4"/>
  </si>
  <si>
    <r>
      <t>６</t>
    </r>
    <r>
      <rPr>
        <sz val="11"/>
        <color indexed="9"/>
        <rFont val="HG丸ｺﾞｼｯｸM-PRO"/>
        <family val="3"/>
        <charset val="128"/>
      </rPr>
      <t>便</t>
    </r>
    <rPh sb="1" eb="2">
      <t>ビン</t>
    </rPh>
    <phoneticPr fontId="4"/>
  </si>
  <si>
    <r>
      <t>７</t>
    </r>
    <r>
      <rPr>
        <sz val="11"/>
        <color indexed="9"/>
        <rFont val="HG丸ｺﾞｼｯｸM-PRO"/>
        <family val="3"/>
        <charset val="128"/>
      </rPr>
      <t>便</t>
    </r>
    <rPh sb="1" eb="2">
      <t>ビン</t>
    </rPh>
    <phoneticPr fontId="4"/>
  </si>
  <si>
    <t>川島</t>
  </si>
  <si>
    <t>村高</t>
  </si>
  <si>
    <t>河野</t>
  </si>
  <si>
    <t>安祥福祉センター</t>
    <rPh sb="0" eb="2">
      <t>アンショウ</t>
    </rPh>
    <rPh sb="2" eb="4">
      <t>フクシ</t>
    </rPh>
    <phoneticPr fontId="4"/>
  </si>
  <si>
    <t>－</t>
    <phoneticPr fontId="4"/>
  </si>
  <si>
    <t>歴史博物館</t>
    <phoneticPr fontId="4"/>
  </si>
  <si>
    <t>西尾</t>
    <phoneticPr fontId="4"/>
  </si>
  <si>
    <t>松井整形前</t>
    <rPh sb="0" eb="2">
      <t>マツイ</t>
    </rPh>
    <rPh sb="2" eb="4">
      <t>セイケイ</t>
    </rPh>
    <rPh sb="4" eb="5">
      <t>マエ</t>
    </rPh>
    <phoneticPr fontId="4"/>
  </si>
  <si>
    <t>安城コロナ</t>
    <rPh sb="0" eb="2">
      <t>アンジョウ</t>
    </rPh>
    <phoneticPr fontId="4"/>
  </si>
  <si>
    <t>山崎</t>
    <rPh sb="0" eb="2">
      <t>ヤマザキ</t>
    </rPh>
    <phoneticPr fontId="4"/>
  </si>
  <si>
    <t>総合福祉センター（発）</t>
  </si>
  <si>
    <t>上条</t>
    <rPh sb="0" eb="2">
      <t>カミジョウ</t>
    </rPh>
    <phoneticPr fontId="4"/>
  </si>
  <si>
    <t>ｱｵｷｽｰﾊﾟｰ東明店</t>
    <rPh sb="8" eb="10">
      <t>トウメイ</t>
    </rPh>
    <rPh sb="10" eb="11">
      <t>テン</t>
    </rPh>
    <phoneticPr fontId="4"/>
  </si>
  <si>
    <t>－</t>
    <phoneticPr fontId="4"/>
  </si>
  <si>
    <t>南安城駅</t>
    <rPh sb="0" eb="1">
      <t>ミナミ</t>
    </rPh>
    <rPh sb="1" eb="3">
      <t>アンジョウ</t>
    </rPh>
    <rPh sb="3" eb="4">
      <t>エキ</t>
    </rPh>
    <phoneticPr fontId="4"/>
  </si>
  <si>
    <t>西尾</t>
    <phoneticPr fontId="4"/>
  </si>
  <si>
    <t>歴史博物館</t>
    <phoneticPr fontId="4"/>
  </si>
  <si>
    <t>休憩時間（修正案）</t>
    <rPh sb="5" eb="7">
      <t>シュウセイ</t>
    </rPh>
    <rPh sb="7" eb="8">
      <t>アン</t>
    </rPh>
    <phoneticPr fontId="4"/>
  </si>
  <si>
    <t>休憩時間（現行）</t>
    <rPh sb="5" eb="7">
      <t>ゲンコウ</t>
    </rPh>
    <phoneticPr fontId="4"/>
  </si>
  <si>
    <t>満車の場合は、ご乗車なれません。また交通事情等により遅延する場合がございますのでご了承ください</t>
    <rPh sb="0" eb="2">
      <t>マンシャ</t>
    </rPh>
    <rPh sb="3" eb="5">
      <t>バアイ</t>
    </rPh>
    <rPh sb="8" eb="10">
      <t>ジョウシャ</t>
    </rPh>
    <rPh sb="18" eb="20">
      <t>コウツウ</t>
    </rPh>
    <rPh sb="20" eb="23">
      <t>ジジョウトウ</t>
    </rPh>
    <rPh sb="26" eb="28">
      <t>チエン</t>
    </rPh>
    <rPh sb="30" eb="32">
      <t>バアイ</t>
    </rPh>
    <rPh sb="41" eb="43">
      <t>リョウショウ</t>
    </rPh>
    <phoneticPr fontId="4"/>
  </si>
  <si>
    <r>
      <t>落し物、忘れ物、運行に関する問い合わせ先</t>
    </r>
    <r>
      <rPr>
        <sz val="11"/>
        <color theme="1"/>
        <rFont val="ＭＳ Ｐゴシック"/>
        <family val="2"/>
        <charset val="128"/>
        <scheme val="minor"/>
      </rPr>
      <t>　　：　東伸運輸㈱　（０５６６）９７－５１１１</t>
    </r>
    <rPh sb="0" eb="1">
      <t>オト</t>
    </rPh>
    <rPh sb="2" eb="3">
      <t>モノ</t>
    </rPh>
    <rPh sb="4" eb="5">
      <t>ワス</t>
    </rPh>
    <rPh sb="6" eb="7">
      <t>モノ</t>
    </rPh>
    <rPh sb="8" eb="10">
      <t>ウンコウ</t>
    </rPh>
    <rPh sb="11" eb="12">
      <t>カン</t>
    </rPh>
    <rPh sb="14" eb="15">
      <t>ト</t>
    </rPh>
    <rPh sb="16" eb="17">
      <t>ア</t>
    </rPh>
    <rPh sb="19" eb="20">
      <t>サキ</t>
    </rPh>
    <rPh sb="24" eb="25">
      <t>アズマ</t>
    </rPh>
    <rPh sb="25" eb="26">
      <t>シン</t>
    </rPh>
    <rPh sb="26" eb="28">
      <t>ウンユ</t>
    </rPh>
    <phoneticPr fontId="4"/>
  </si>
  <si>
    <t>5便</t>
    <rPh sb="1" eb="2">
      <t>ビン</t>
    </rPh>
    <phoneticPr fontId="4"/>
  </si>
  <si>
    <t>7便</t>
    <rPh sb="1" eb="2">
      <t>ビン</t>
    </rPh>
    <phoneticPr fontId="4"/>
  </si>
  <si>
    <t>9便</t>
    <rPh sb="1" eb="2">
      <t>ビン</t>
    </rPh>
    <phoneticPr fontId="4"/>
  </si>
  <si>
    <t>11便</t>
    <rPh sb="2" eb="3">
      <t>ビン</t>
    </rPh>
    <phoneticPr fontId="4"/>
  </si>
  <si>
    <t>南桜井駅</t>
    <rPh sb="0" eb="1">
      <t>ミナミ</t>
    </rPh>
    <rPh sb="1" eb="2">
      <t>サクラ</t>
    </rPh>
    <rPh sb="2" eb="3">
      <t>イ</t>
    </rPh>
    <rPh sb="3" eb="4">
      <t>エキ</t>
    </rPh>
    <phoneticPr fontId="4"/>
  </si>
  <si>
    <t>野寺本證寺前</t>
    <rPh sb="5" eb="6">
      <t>マエ</t>
    </rPh>
    <phoneticPr fontId="4"/>
  </si>
  <si>
    <t>藤井西</t>
  </si>
  <si>
    <t>藤井東</t>
  </si>
  <si>
    <t>木戸</t>
  </si>
  <si>
    <t>寺領</t>
  </si>
  <si>
    <t>岩根</t>
  </si>
  <si>
    <t>小川</t>
  </si>
  <si>
    <t>桜井中央公園</t>
    <rPh sb="0" eb="2">
      <t>サクライ</t>
    </rPh>
    <rPh sb="2" eb="4">
      <t>チュウオウ</t>
    </rPh>
    <rPh sb="4" eb="6">
      <t>コウエン</t>
    </rPh>
    <phoneticPr fontId="45"/>
  </si>
  <si>
    <t>桜井駅東</t>
  </si>
  <si>
    <t>桜井駅</t>
    <rPh sb="0" eb="1">
      <t>サクラ</t>
    </rPh>
    <rPh sb="1" eb="2">
      <t>イ</t>
    </rPh>
    <rPh sb="2" eb="3">
      <t>エキ</t>
    </rPh>
    <phoneticPr fontId="4"/>
  </si>
  <si>
    <t>桜井駅北</t>
  </si>
  <si>
    <t>城山公園</t>
  </si>
  <si>
    <t>円光寺</t>
  </si>
  <si>
    <t>堀内公園</t>
  </si>
  <si>
    <t>古井町内会</t>
  </si>
  <si>
    <t>古井北</t>
    <rPh sb="0" eb="2">
      <t>フルイ</t>
    </rPh>
    <rPh sb="2" eb="3">
      <t>キタ</t>
    </rPh>
    <phoneticPr fontId="4"/>
  </si>
  <si>
    <t>安祥福祉センター</t>
    <rPh sb="0" eb="1">
      <t>アン</t>
    </rPh>
    <rPh sb="1" eb="2">
      <t>ショウ</t>
    </rPh>
    <rPh sb="2" eb="4">
      <t>フクシ</t>
    </rPh>
    <phoneticPr fontId="4"/>
  </si>
  <si>
    <t>古井駅</t>
  </si>
  <si>
    <t>古井新町</t>
    <rPh sb="0" eb="2">
      <t>フルイ</t>
    </rPh>
    <rPh sb="2" eb="4">
      <t>シンマチ</t>
    </rPh>
    <phoneticPr fontId="4"/>
  </si>
  <si>
    <t>古井住宅</t>
    <rPh sb="0" eb="2">
      <t>フルイ</t>
    </rPh>
    <rPh sb="2" eb="4">
      <t>ジュウタク</t>
    </rPh>
    <phoneticPr fontId="4"/>
  </si>
  <si>
    <t>安城更生病院着</t>
  </si>
  <si>
    <t>休憩時間（変更）</t>
    <rPh sb="5" eb="7">
      <t>ヘンコウ</t>
    </rPh>
    <phoneticPr fontId="4"/>
  </si>
  <si>
    <t>休憩時間(現行)</t>
    <rPh sb="5" eb="7">
      <t>ゲンコウ</t>
    </rPh>
    <phoneticPr fontId="4"/>
  </si>
  <si>
    <t>２便</t>
    <rPh sb="1" eb="2">
      <t>ビン</t>
    </rPh>
    <phoneticPr fontId="4"/>
  </si>
  <si>
    <t>４便</t>
    <rPh sb="1" eb="2">
      <t>ビン</t>
    </rPh>
    <phoneticPr fontId="4"/>
  </si>
  <si>
    <t>６便</t>
    <rPh sb="1" eb="2">
      <t>ビン</t>
    </rPh>
    <phoneticPr fontId="4"/>
  </si>
  <si>
    <t>８便</t>
    <rPh sb="1" eb="2">
      <t>ビン</t>
    </rPh>
    <phoneticPr fontId="4"/>
  </si>
  <si>
    <t>１０便</t>
    <rPh sb="2" eb="3">
      <t>ビン</t>
    </rPh>
    <phoneticPr fontId="4"/>
  </si>
  <si>
    <t>１２便</t>
    <rPh sb="2" eb="3">
      <t>ビン</t>
    </rPh>
    <phoneticPr fontId="4"/>
  </si>
  <si>
    <t>安城更生病院発</t>
    <rPh sb="6" eb="7">
      <t>ハツ</t>
    </rPh>
    <phoneticPr fontId="4"/>
  </si>
  <si>
    <r>
      <t>落し物、忘れ物、運行に関する問い合わせ先</t>
    </r>
    <r>
      <rPr>
        <sz val="11"/>
        <color theme="1"/>
        <rFont val="ＭＳ Ｐゴシック"/>
        <family val="2"/>
        <charset val="128"/>
        <scheme val="minor"/>
      </rPr>
      <t>　　：　㈱オーワ　（０５６４）３４－１８８８</t>
    </r>
    <rPh sb="0" eb="1">
      <t>オト</t>
    </rPh>
    <rPh sb="2" eb="3">
      <t>モノ</t>
    </rPh>
    <rPh sb="4" eb="5">
      <t>ワス</t>
    </rPh>
    <rPh sb="6" eb="7">
      <t>モノ</t>
    </rPh>
    <rPh sb="8" eb="10">
      <t>ウンコウ</t>
    </rPh>
    <rPh sb="11" eb="12">
      <t>カン</t>
    </rPh>
    <rPh sb="14" eb="15">
      <t>ト</t>
    </rPh>
    <rPh sb="16" eb="17">
      <t>ア</t>
    </rPh>
    <rPh sb="19" eb="20">
      <t>サキ</t>
    </rPh>
    <phoneticPr fontId="4"/>
  </si>
  <si>
    <t>碧南市民病院</t>
    <rPh sb="0" eb="2">
      <t>ヘキナン</t>
    </rPh>
    <rPh sb="2" eb="4">
      <t>シミン</t>
    </rPh>
    <rPh sb="4" eb="6">
      <t>ビョウイン</t>
    </rPh>
    <phoneticPr fontId="45"/>
  </si>
  <si>
    <t>東端</t>
  </si>
  <si>
    <t>東端保育園</t>
    <rPh sb="2" eb="5">
      <t>ホイクエン</t>
    </rPh>
    <phoneticPr fontId="45"/>
  </si>
  <si>
    <t>殿町</t>
  </si>
  <si>
    <t>根崎西</t>
  </si>
  <si>
    <t>根崎東</t>
  </si>
  <si>
    <t>欠間</t>
  </si>
  <si>
    <t>新井</t>
  </si>
  <si>
    <t>マーメイドパレス</t>
  </si>
  <si>
    <t>和泉丈山苑</t>
  </si>
  <si>
    <t>上之切</t>
    <rPh sb="0" eb="1">
      <t>カミ</t>
    </rPh>
    <phoneticPr fontId="45"/>
  </si>
  <si>
    <t>和泉北</t>
    <rPh sb="0" eb="2">
      <t>イズミ</t>
    </rPh>
    <rPh sb="2" eb="3">
      <t>キタ</t>
    </rPh>
    <phoneticPr fontId="4"/>
  </si>
  <si>
    <t>デンパーク</t>
    <phoneticPr fontId="45"/>
  </si>
  <si>
    <t>デンパーク東</t>
    <rPh sb="5" eb="6">
      <t>ヒガシ</t>
    </rPh>
    <phoneticPr fontId="4"/>
  </si>
  <si>
    <t>赤松向</t>
  </si>
  <si>
    <t>赤松</t>
  </si>
  <si>
    <t>赤松北</t>
  </si>
  <si>
    <t>総合福祉センター</t>
  </si>
  <si>
    <t>昭林公園</t>
  </si>
  <si>
    <t>デンパーク</t>
    <phoneticPr fontId="45"/>
  </si>
  <si>
    <t>上之切</t>
  </si>
  <si>
    <t>東端</t>
    <rPh sb="0" eb="1">
      <t>ヒガシ</t>
    </rPh>
    <rPh sb="1" eb="2">
      <t>バタ</t>
    </rPh>
    <phoneticPr fontId="45"/>
  </si>
  <si>
    <r>
      <t>落し物、忘れ物、運行に関する問い合わせ先</t>
    </r>
    <r>
      <rPr>
        <sz val="11"/>
        <color theme="1"/>
        <rFont val="ＭＳ Ｐゴシック"/>
        <family val="2"/>
        <charset val="128"/>
        <scheme val="minor"/>
      </rPr>
      <t>　　：大興タクシー㈱　（０５６６）７１－０２３１</t>
    </r>
    <rPh sb="0" eb="1">
      <t>オト</t>
    </rPh>
    <rPh sb="2" eb="3">
      <t>モノ</t>
    </rPh>
    <rPh sb="4" eb="5">
      <t>ワス</t>
    </rPh>
    <rPh sb="6" eb="7">
      <t>モノ</t>
    </rPh>
    <rPh sb="8" eb="10">
      <t>ウンコウ</t>
    </rPh>
    <rPh sb="11" eb="12">
      <t>カン</t>
    </rPh>
    <rPh sb="14" eb="15">
      <t>ト</t>
    </rPh>
    <rPh sb="16" eb="17">
      <t>ア</t>
    </rPh>
    <rPh sb="19" eb="20">
      <t>サキ</t>
    </rPh>
    <rPh sb="23" eb="25">
      <t>タイコウ</t>
    </rPh>
    <phoneticPr fontId="4"/>
  </si>
  <si>
    <t>13便</t>
    <rPh sb="2" eb="3">
      <t>ビン</t>
    </rPh>
    <phoneticPr fontId="4"/>
  </si>
  <si>
    <t>高棚</t>
  </si>
  <si>
    <t>高棚郵便局</t>
    <rPh sb="0" eb="1">
      <t>タカ</t>
    </rPh>
    <rPh sb="1" eb="2">
      <t>タナ</t>
    </rPh>
    <rPh sb="2" eb="5">
      <t>ユウビンキョク</t>
    </rPh>
    <phoneticPr fontId="4"/>
  </si>
  <si>
    <t>高棚口</t>
  </si>
  <si>
    <t>榎前</t>
  </si>
  <si>
    <t>榎前北</t>
  </si>
  <si>
    <t>蔵前</t>
  </si>
  <si>
    <t>福釜町内会</t>
  </si>
  <si>
    <t>西部福祉センター</t>
  </si>
  <si>
    <t>西中学校</t>
  </si>
  <si>
    <t>五十石</t>
  </si>
  <si>
    <t>小矢場</t>
  </si>
  <si>
    <t>箕輪町内会</t>
  </si>
  <si>
    <t>ツインパーク</t>
  </si>
  <si>
    <t>三河安城駅中央口</t>
    <rPh sb="5" eb="7">
      <t>チュウオウ</t>
    </rPh>
    <rPh sb="7" eb="8">
      <t>グチ</t>
    </rPh>
    <phoneticPr fontId="4"/>
  </si>
  <si>
    <t>三河安城東町</t>
    <rPh sb="0" eb="2">
      <t>ミカワ</t>
    </rPh>
    <rPh sb="2" eb="4">
      <t>アンジョウ</t>
    </rPh>
    <rPh sb="4" eb="5">
      <t>ヒガシ</t>
    </rPh>
    <rPh sb="5" eb="6">
      <t>マチ</t>
    </rPh>
    <phoneticPr fontId="4"/>
  </si>
  <si>
    <t>三河安城小学校</t>
  </si>
  <si>
    <t>横山南</t>
  </si>
  <si>
    <t>百石南</t>
  </si>
  <si>
    <t>昭林公園</t>
    <rPh sb="0" eb="1">
      <t>アキラ</t>
    </rPh>
    <rPh sb="1" eb="2">
      <t>ハヤシ</t>
    </rPh>
    <rPh sb="2" eb="4">
      <t>コウエン</t>
    </rPh>
    <phoneticPr fontId="4"/>
  </si>
  <si>
    <t>休憩時間</t>
  </si>
  <si>
    <t>１4便</t>
    <rPh sb="2" eb="3">
      <t>ビン</t>
    </rPh>
    <phoneticPr fontId="4"/>
  </si>
  <si>
    <t>北部福祉センター</t>
    <rPh sb="0" eb="2">
      <t>ホクブ</t>
    </rPh>
    <rPh sb="2" eb="4">
      <t>フクシ</t>
    </rPh>
    <phoneticPr fontId="4"/>
  </si>
  <si>
    <t>明治川神社</t>
    <rPh sb="0" eb="2">
      <t>メイジ</t>
    </rPh>
    <rPh sb="2" eb="3">
      <t>カワ</t>
    </rPh>
    <rPh sb="3" eb="5">
      <t>ジンジャ</t>
    </rPh>
    <phoneticPr fontId="4"/>
  </si>
  <si>
    <t>浜屋</t>
    <rPh sb="0" eb="1">
      <t>ハマ</t>
    </rPh>
    <rPh sb="1" eb="2">
      <t>ヤ</t>
    </rPh>
    <phoneticPr fontId="4"/>
  </si>
  <si>
    <t>宇頭茶屋説教所</t>
    <rPh sb="0" eb="1">
      <t>サカイ</t>
    </rPh>
    <rPh sb="1" eb="2">
      <t>アタマ</t>
    </rPh>
    <rPh sb="2" eb="4">
      <t>チャヤ</t>
    </rPh>
    <rPh sb="4" eb="6">
      <t>セッキョウ</t>
    </rPh>
    <rPh sb="6" eb="7">
      <t>ジョ</t>
    </rPh>
    <phoneticPr fontId="4"/>
  </si>
  <si>
    <t>宇頭茶屋</t>
    <rPh sb="0" eb="1">
      <t>ウ</t>
    </rPh>
    <rPh sb="1" eb="2">
      <t>アタマ</t>
    </rPh>
    <rPh sb="2" eb="4">
      <t>チャヤ</t>
    </rPh>
    <phoneticPr fontId="4"/>
  </si>
  <si>
    <t>熊野神社</t>
    <rPh sb="0" eb="2">
      <t>クマノ</t>
    </rPh>
    <rPh sb="2" eb="4">
      <t>ジンジャ</t>
    </rPh>
    <phoneticPr fontId="4"/>
  </si>
  <si>
    <t>尾崎公民館</t>
    <rPh sb="0" eb="2">
      <t>オザキ</t>
    </rPh>
    <rPh sb="2" eb="5">
      <t>コウミンカン</t>
    </rPh>
    <phoneticPr fontId="4"/>
  </si>
  <si>
    <t>尾崎町東</t>
    <rPh sb="0" eb="3">
      <t>オザキマチ</t>
    </rPh>
    <rPh sb="3" eb="4">
      <t>ヒガシ</t>
    </rPh>
    <phoneticPr fontId="4"/>
  </si>
  <si>
    <t>柿碕</t>
    <rPh sb="0" eb="1">
      <t>カキ</t>
    </rPh>
    <rPh sb="1" eb="2">
      <t>サキ</t>
    </rPh>
    <phoneticPr fontId="4"/>
  </si>
  <si>
    <t>宇頭駅南</t>
    <rPh sb="0" eb="1">
      <t>ウ</t>
    </rPh>
    <rPh sb="1" eb="2">
      <t>アタマ</t>
    </rPh>
    <rPh sb="2" eb="3">
      <t>エキ</t>
    </rPh>
    <rPh sb="3" eb="4">
      <t>ミナミ</t>
    </rPh>
    <phoneticPr fontId="4"/>
  </si>
  <si>
    <t>別所団地</t>
    <phoneticPr fontId="4"/>
  </si>
  <si>
    <t>東別所</t>
    <phoneticPr fontId="4"/>
  </si>
  <si>
    <t>安城自動車学校</t>
    <rPh sb="0" eb="2">
      <t>アンジョウ</t>
    </rPh>
    <rPh sb="2" eb="5">
      <t>ジドウシャ</t>
    </rPh>
    <rPh sb="5" eb="7">
      <t>ガッコウ</t>
    </rPh>
    <phoneticPr fontId="4"/>
  </si>
  <si>
    <t>新田北</t>
    <rPh sb="0" eb="2">
      <t>シンデン</t>
    </rPh>
    <rPh sb="2" eb="3">
      <t>キタ</t>
    </rPh>
    <phoneticPr fontId="4"/>
  </si>
  <si>
    <t>中部福祉センター</t>
    <rPh sb="0" eb="2">
      <t>チュウブ</t>
    </rPh>
    <rPh sb="2" eb="4">
      <t>フクシ</t>
    </rPh>
    <phoneticPr fontId="4"/>
  </si>
  <si>
    <t>北安城駅東</t>
    <phoneticPr fontId="4"/>
  </si>
  <si>
    <t>新田</t>
    <rPh sb="0" eb="2">
      <t>シンデン</t>
    </rPh>
    <phoneticPr fontId="4"/>
  </si>
  <si>
    <t>東新町</t>
    <phoneticPr fontId="4"/>
  </si>
  <si>
    <t>松井整形前</t>
    <rPh sb="4" eb="5">
      <t>マエ</t>
    </rPh>
    <phoneticPr fontId="4"/>
  </si>
  <si>
    <t>ＪＲ安城駅</t>
    <phoneticPr fontId="4"/>
  </si>
  <si>
    <t>１４便</t>
    <rPh sb="2" eb="3">
      <t>ビン</t>
    </rPh>
    <phoneticPr fontId="4"/>
  </si>
  <si>
    <t>東別所</t>
    <phoneticPr fontId="4"/>
  </si>
  <si>
    <t>別所団地</t>
    <phoneticPr fontId="4"/>
  </si>
  <si>
    <t>宇頭駅南</t>
    <rPh sb="0" eb="1">
      <t>ウ</t>
    </rPh>
    <rPh sb="1" eb="2">
      <t>トウ</t>
    </rPh>
    <rPh sb="2" eb="3">
      <t>エキ</t>
    </rPh>
    <rPh sb="3" eb="4">
      <t>ミナミ</t>
    </rPh>
    <phoneticPr fontId="4"/>
  </si>
  <si>
    <t>尾崎町東</t>
    <rPh sb="0" eb="3">
      <t>オザキチョウ</t>
    </rPh>
    <rPh sb="3" eb="4">
      <t>ヒガシ</t>
    </rPh>
    <phoneticPr fontId="4"/>
  </si>
  <si>
    <t>宇頭茶屋説教所</t>
    <rPh sb="0" eb="1">
      <t>ウ</t>
    </rPh>
    <rPh sb="1" eb="2">
      <t>アタマ</t>
    </rPh>
    <rPh sb="2" eb="4">
      <t>チャヤ</t>
    </rPh>
    <rPh sb="4" eb="6">
      <t>セッキョウ</t>
    </rPh>
    <rPh sb="6" eb="7">
      <t>ジョ</t>
    </rPh>
    <phoneticPr fontId="4"/>
  </si>
  <si>
    <t>-</t>
    <phoneticPr fontId="4"/>
  </si>
  <si>
    <t>５便</t>
    <rPh sb="1" eb="2">
      <t>ビン</t>
    </rPh>
    <phoneticPr fontId="4"/>
  </si>
  <si>
    <t>７便</t>
    <rPh sb="1" eb="2">
      <t>ビン</t>
    </rPh>
    <phoneticPr fontId="4"/>
  </si>
  <si>
    <t>新安城駅南口</t>
    <rPh sb="4" eb="6">
      <t>ミナミグチ</t>
    </rPh>
    <phoneticPr fontId="4"/>
  </si>
  <si>
    <t>ｲﾄｰﾖｰｶﾄﾞｰ安城店</t>
    <rPh sb="9" eb="12">
      <t>アンジョウテン</t>
    </rPh>
    <phoneticPr fontId="4"/>
  </si>
  <si>
    <t>荒曽根住宅</t>
    <rPh sb="0" eb="1">
      <t>アラ</t>
    </rPh>
    <rPh sb="1" eb="3">
      <t>ソネ</t>
    </rPh>
    <rPh sb="3" eb="5">
      <t>ジュウタク</t>
    </rPh>
    <phoneticPr fontId="4"/>
  </si>
  <si>
    <t>作野公民館</t>
    <rPh sb="0" eb="1">
      <t>サク</t>
    </rPh>
    <rPh sb="1" eb="2">
      <t>ノ</t>
    </rPh>
    <rPh sb="2" eb="5">
      <t>コウミンカン</t>
    </rPh>
    <phoneticPr fontId="4"/>
  </si>
  <si>
    <t>段留公園</t>
    <rPh sb="0" eb="1">
      <t>ダン</t>
    </rPh>
    <rPh sb="1" eb="2">
      <t>ド</t>
    </rPh>
    <rPh sb="2" eb="4">
      <t>コウエン</t>
    </rPh>
    <phoneticPr fontId="4"/>
  </si>
  <si>
    <t>作野福祉センター</t>
    <rPh sb="0" eb="1">
      <t>サク</t>
    </rPh>
    <rPh sb="1" eb="2">
      <t>ノ</t>
    </rPh>
    <rPh sb="2" eb="4">
      <t>フクシ</t>
    </rPh>
    <phoneticPr fontId="4"/>
  </si>
  <si>
    <t>篠目町大西</t>
    <rPh sb="0" eb="2">
      <t>シノメ</t>
    </rPh>
    <rPh sb="2" eb="3">
      <t>マチ</t>
    </rPh>
    <rPh sb="3" eb="5">
      <t>オオニシ</t>
    </rPh>
    <phoneticPr fontId="4"/>
  </si>
  <si>
    <t>三河安城駅北口</t>
    <rPh sb="5" eb="7">
      <t>キタグチ</t>
    </rPh>
    <phoneticPr fontId="4"/>
  </si>
  <si>
    <t>井杭山</t>
    <rPh sb="0" eb="1">
      <t>イ</t>
    </rPh>
    <rPh sb="1" eb="2">
      <t>クイ</t>
    </rPh>
    <rPh sb="2" eb="3">
      <t>ヤマ</t>
    </rPh>
    <phoneticPr fontId="4"/>
  </si>
  <si>
    <t>養下公園</t>
    <rPh sb="2" eb="4">
      <t>コウエン</t>
    </rPh>
    <phoneticPr fontId="4"/>
  </si>
  <si>
    <t>美園</t>
    <rPh sb="0" eb="2">
      <t>ミソノ</t>
    </rPh>
    <phoneticPr fontId="4"/>
  </si>
  <si>
    <t>美園公園</t>
    <phoneticPr fontId="4"/>
  </si>
  <si>
    <t>東刈谷駅北口</t>
    <rPh sb="4" eb="6">
      <t>キタグチ</t>
    </rPh>
    <phoneticPr fontId="4"/>
  </si>
  <si>
    <t>依佐美住宅</t>
    <rPh sb="0" eb="3">
      <t>ヨサミ</t>
    </rPh>
    <rPh sb="3" eb="5">
      <t>ジュウタク</t>
    </rPh>
    <phoneticPr fontId="4"/>
  </si>
  <si>
    <t>美園郵便局</t>
    <rPh sb="0" eb="2">
      <t>ミソノ</t>
    </rPh>
    <rPh sb="2" eb="5">
      <t>ユウビンキョク</t>
    </rPh>
    <phoneticPr fontId="4"/>
  </si>
  <si>
    <t>緑町</t>
    <phoneticPr fontId="4"/>
  </si>
  <si>
    <t>ＪＡ二本木支店</t>
    <phoneticPr fontId="4"/>
  </si>
  <si>
    <t>二本木公民館</t>
    <phoneticPr fontId="4"/>
  </si>
  <si>
    <t>三河安城駅中央口</t>
    <rPh sb="0" eb="4">
      <t>ミカワアンジョウ</t>
    </rPh>
    <rPh sb="4" eb="5">
      <t>エキ</t>
    </rPh>
    <rPh sb="5" eb="7">
      <t>チュウオウ</t>
    </rPh>
    <rPh sb="7" eb="8">
      <t>グチ</t>
    </rPh>
    <phoneticPr fontId="4"/>
  </si>
  <si>
    <t>三河安城東町</t>
    <rPh sb="0" eb="4">
      <t>ミカワアンジョウ</t>
    </rPh>
    <rPh sb="4" eb="5">
      <t>ヒガシ</t>
    </rPh>
    <rPh sb="5" eb="6">
      <t>マチ</t>
    </rPh>
    <phoneticPr fontId="4"/>
  </si>
  <si>
    <t>横山町寺田</t>
    <rPh sb="0" eb="3">
      <t>ヨコヤママチ</t>
    </rPh>
    <rPh sb="3" eb="4">
      <t>テラ</t>
    </rPh>
    <rPh sb="4" eb="5">
      <t>タ</t>
    </rPh>
    <phoneticPr fontId="4"/>
  </si>
  <si>
    <t>桜町</t>
    <rPh sb="0" eb="2">
      <t>サクラマチ</t>
    </rPh>
    <phoneticPr fontId="4"/>
  </si>
  <si>
    <t>中部小学校</t>
    <rPh sb="0" eb="2">
      <t>チュウブ</t>
    </rPh>
    <rPh sb="2" eb="5">
      <t>ショウガッコウ</t>
    </rPh>
    <phoneticPr fontId="4"/>
  </si>
  <si>
    <t>農林高校前</t>
    <rPh sb="0" eb="2">
      <t>ノウリン</t>
    </rPh>
    <rPh sb="2" eb="4">
      <t>コウコウ</t>
    </rPh>
    <rPh sb="4" eb="5">
      <t>マエ</t>
    </rPh>
    <phoneticPr fontId="4"/>
  </si>
  <si>
    <t>池浦西</t>
    <rPh sb="0" eb="3">
      <t>イケウラニシ</t>
    </rPh>
    <phoneticPr fontId="4"/>
  </si>
  <si>
    <t>篠目公園</t>
    <rPh sb="0" eb="2">
      <t>シノメ</t>
    </rPh>
    <rPh sb="2" eb="4">
      <t>コウエン</t>
    </rPh>
    <phoneticPr fontId="4"/>
  </si>
  <si>
    <t>篠目３丁目</t>
    <rPh sb="0" eb="2">
      <t>シノメ</t>
    </rPh>
    <rPh sb="3" eb="5">
      <t>チョウメ</t>
    </rPh>
    <phoneticPr fontId="4"/>
  </si>
  <si>
    <t>作野小北</t>
    <rPh sb="0" eb="1">
      <t>サク</t>
    </rPh>
    <rPh sb="1" eb="2">
      <t>ノ</t>
    </rPh>
    <rPh sb="2" eb="4">
      <t>コキタ</t>
    </rPh>
    <phoneticPr fontId="4"/>
  </si>
  <si>
    <t>住吉</t>
    <rPh sb="0" eb="2">
      <t>スミヨシ</t>
    </rPh>
    <phoneticPr fontId="4"/>
  </si>
  <si>
    <t>八千代病院</t>
    <rPh sb="0" eb="3">
      <t>ヤチヨ</t>
    </rPh>
    <rPh sb="3" eb="5">
      <t>ビョウイン</t>
    </rPh>
    <phoneticPr fontId="4"/>
  </si>
  <si>
    <t>-</t>
    <phoneticPr fontId="4"/>
  </si>
  <si>
    <t>満車の場合はご乗車なれません。また、交通事情等により遅延する場合がございますのでご了承ください。</t>
    <phoneticPr fontId="4"/>
  </si>
  <si>
    <t>新安城駅</t>
    <phoneticPr fontId="4"/>
  </si>
  <si>
    <t>八千代病院</t>
    <phoneticPr fontId="4"/>
  </si>
  <si>
    <t>作野小北</t>
    <rPh sb="2" eb="4">
      <t>コキタ</t>
    </rPh>
    <phoneticPr fontId="4"/>
  </si>
  <si>
    <t>篠目三丁目</t>
    <rPh sb="0" eb="2">
      <t>シノメ</t>
    </rPh>
    <rPh sb="2" eb="5">
      <t>サンチョウメ</t>
    </rPh>
    <phoneticPr fontId="4"/>
  </si>
  <si>
    <t>篠目公園</t>
    <rPh sb="0" eb="2">
      <t>シノメ</t>
    </rPh>
    <phoneticPr fontId="4"/>
  </si>
  <si>
    <t>池浦西</t>
    <rPh sb="0" eb="2">
      <t>イケウラ</t>
    </rPh>
    <rPh sb="2" eb="3">
      <t>ニシ</t>
    </rPh>
    <phoneticPr fontId="4"/>
  </si>
  <si>
    <t>三河安城東町</t>
    <phoneticPr fontId="4"/>
  </si>
  <si>
    <t>三河安城駅中央口</t>
    <rPh sb="0" eb="5">
      <t>ミカワアンジョウエキ</t>
    </rPh>
    <rPh sb="5" eb="7">
      <t>チュウオウ</t>
    </rPh>
    <rPh sb="7" eb="8">
      <t>グチ</t>
    </rPh>
    <phoneticPr fontId="4"/>
  </si>
  <si>
    <t>二本木公民館</t>
    <phoneticPr fontId="4"/>
  </si>
  <si>
    <t>JA二本木支店</t>
    <rPh sb="2" eb="5">
      <t>ニホンギ</t>
    </rPh>
    <rPh sb="5" eb="7">
      <t>シテン</t>
    </rPh>
    <phoneticPr fontId="4"/>
  </si>
  <si>
    <t>緑町</t>
    <phoneticPr fontId="4"/>
  </si>
  <si>
    <t>東刈谷駅北口</t>
    <rPh sb="0" eb="4">
      <t>ヒガシカリヤエキ</t>
    </rPh>
    <rPh sb="4" eb="6">
      <t>キタグチ</t>
    </rPh>
    <phoneticPr fontId="4"/>
  </si>
  <si>
    <t>美園公園</t>
    <rPh sb="0" eb="2">
      <t>ミソノ</t>
    </rPh>
    <rPh sb="2" eb="4">
      <t>コウエン</t>
    </rPh>
    <phoneticPr fontId="4"/>
  </si>
  <si>
    <t>養下公園</t>
    <rPh sb="0" eb="1">
      <t>ヨウ</t>
    </rPh>
    <rPh sb="1" eb="2">
      <t>ゲ</t>
    </rPh>
    <rPh sb="2" eb="4">
      <t>コウエン</t>
    </rPh>
    <phoneticPr fontId="4"/>
  </si>
  <si>
    <t>三河安城駅北口</t>
    <rPh sb="0" eb="5">
      <t>ミカワアンジョウエキ</t>
    </rPh>
    <rPh sb="5" eb="7">
      <t>キタグチ</t>
    </rPh>
    <phoneticPr fontId="4"/>
  </si>
  <si>
    <t>満車の場合はご乗車になれません。また、交通事情等により遅延する場合がございますのでご了承ください。</t>
    <phoneticPr fontId="4"/>
  </si>
  <si>
    <t>10便</t>
    <rPh sb="2" eb="3">
      <t>ビン</t>
    </rPh>
    <phoneticPr fontId="4"/>
  </si>
  <si>
    <t>4便</t>
    <rPh sb="1" eb="2">
      <t>ビン</t>
    </rPh>
    <phoneticPr fontId="4"/>
  </si>
  <si>
    <t>6便</t>
    <rPh sb="1" eb="2">
      <t>ビン</t>
    </rPh>
    <phoneticPr fontId="4"/>
  </si>
  <si>
    <t>8便</t>
    <rPh sb="1" eb="2">
      <t>ビン</t>
    </rPh>
    <phoneticPr fontId="4"/>
  </si>
  <si>
    <t>12便</t>
    <rPh sb="2" eb="3">
      <t>ビン</t>
    </rPh>
    <phoneticPr fontId="4"/>
  </si>
  <si>
    <t>北部福祉センター　</t>
  </si>
  <si>
    <t>ピアゴ東栄店</t>
    <rPh sb="3" eb="5">
      <t>トウエイ</t>
    </rPh>
    <rPh sb="5" eb="6">
      <t>テン</t>
    </rPh>
    <phoneticPr fontId="4"/>
  </si>
  <si>
    <t>東栄公園</t>
  </si>
  <si>
    <t>東大道</t>
  </si>
  <si>
    <t>石橋</t>
  </si>
  <si>
    <t>石橋公園</t>
  </si>
  <si>
    <t>重原田公園</t>
    <rPh sb="0" eb="1">
      <t>シゲ</t>
    </rPh>
    <rPh sb="1" eb="3">
      <t>ハラダ</t>
    </rPh>
    <rPh sb="3" eb="5">
      <t>コウエン</t>
    </rPh>
    <phoneticPr fontId="4"/>
  </si>
  <si>
    <t>井畑</t>
  </si>
  <si>
    <t>北部公民館</t>
  </si>
  <si>
    <t>野池</t>
  </si>
  <si>
    <t>東栄二丁目</t>
  </si>
  <si>
    <t>新安城駅北口</t>
    <rPh sb="4" eb="6">
      <t>キタグチ</t>
    </rPh>
    <phoneticPr fontId="4"/>
  </si>
  <si>
    <t>今本町</t>
  </si>
  <si>
    <t>猿渡橋</t>
    <rPh sb="0" eb="1">
      <t>サル</t>
    </rPh>
    <rPh sb="1" eb="2">
      <t>ワタ</t>
    </rPh>
    <rPh sb="2" eb="3">
      <t>バシ</t>
    </rPh>
    <phoneticPr fontId="4"/>
  </si>
  <si>
    <t>不乗森神社西</t>
    <rPh sb="0" eb="1">
      <t>フ</t>
    </rPh>
    <rPh sb="1" eb="2">
      <t>ノ</t>
    </rPh>
    <rPh sb="2" eb="3">
      <t>モリ</t>
    </rPh>
    <rPh sb="3" eb="5">
      <t>ジンジャ</t>
    </rPh>
    <rPh sb="5" eb="6">
      <t>ニシ</t>
    </rPh>
    <phoneticPr fontId="4"/>
  </si>
  <si>
    <t>里町内会</t>
  </si>
  <si>
    <t>北部小学校</t>
  </si>
  <si>
    <t>今村郵便局</t>
  </si>
  <si>
    <t>八千代病院　着</t>
  </si>
  <si>
    <t>3便</t>
    <rPh sb="1" eb="2">
      <t>ビン</t>
    </rPh>
    <phoneticPr fontId="4"/>
  </si>
  <si>
    <t>八千代病院</t>
  </si>
  <si>
    <t>新安城駅</t>
  </si>
  <si>
    <t>八千代病院　</t>
  </si>
  <si>
    <t>北部福祉センター</t>
  </si>
  <si>
    <t>御林</t>
    <rPh sb="0" eb="1">
      <t>オン</t>
    </rPh>
    <rPh sb="1" eb="2">
      <t>バヤシ</t>
    </rPh>
    <phoneticPr fontId="4"/>
  </si>
  <si>
    <t>小川の里</t>
    <rPh sb="0" eb="2">
      <t>オガワ</t>
    </rPh>
    <rPh sb="3" eb="4">
      <t>サト</t>
    </rPh>
    <phoneticPr fontId="4"/>
  </si>
  <si>
    <t>山中</t>
    <rPh sb="0" eb="2">
      <t>ヤマナカ</t>
    </rPh>
    <phoneticPr fontId="4"/>
  </si>
  <si>
    <t>和泉工業団地東</t>
    <rPh sb="0" eb="2">
      <t>イズミ</t>
    </rPh>
    <rPh sb="2" eb="4">
      <t>コウギョウ</t>
    </rPh>
    <rPh sb="4" eb="6">
      <t>ダンチ</t>
    </rPh>
    <rPh sb="6" eb="7">
      <t>ヒガシ</t>
    </rPh>
    <phoneticPr fontId="4"/>
  </si>
  <si>
    <t>庄司作</t>
    <rPh sb="0" eb="3">
      <t>ショウジサク</t>
    </rPh>
    <phoneticPr fontId="4"/>
  </si>
  <si>
    <t>デンパーク</t>
  </si>
  <si>
    <t>デンパーク東</t>
    <rPh sb="5" eb="6">
      <t>ヒガシ</t>
    </rPh>
    <phoneticPr fontId="45"/>
  </si>
  <si>
    <t>アグリライフ支援センター</t>
    <rPh sb="6" eb="8">
      <t>シエン</t>
    </rPh>
    <phoneticPr fontId="4"/>
  </si>
  <si>
    <t>南分署前</t>
  </si>
  <si>
    <t>南高校</t>
    <rPh sb="0" eb="1">
      <t>ミナミ</t>
    </rPh>
    <rPh sb="1" eb="3">
      <t>コウコウ</t>
    </rPh>
    <phoneticPr fontId="45"/>
  </si>
  <si>
    <t>特別支援学校</t>
    <rPh sb="0" eb="2">
      <t>トクベツ</t>
    </rPh>
    <rPh sb="2" eb="4">
      <t>シエン</t>
    </rPh>
    <rPh sb="4" eb="6">
      <t>ガッコウ</t>
    </rPh>
    <phoneticPr fontId="45"/>
  </si>
  <si>
    <t>桜井駅</t>
  </si>
  <si>
    <t>アピタ安城南店</t>
    <rPh sb="3" eb="5">
      <t>アンジョウ</t>
    </rPh>
    <rPh sb="5" eb="6">
      <t>ミナミ</t>
    </rPh>
    <rPh sb="6" eb="7">
      <t>テン</t>
    </rPh>
    <phoneticPr fontId="4"/>
  </si>
  <si>
    <t>堀内公園駅西</t>
    <rPh sb="2" eb="4">
      <t>コウエン</t>
    </rPh>
    <phoneticPr fontId="4"/>
  </si>
  <si>
    <t>堀内町北</t>
  </si>
  <si>
    <t>古井新町</t>
    <rPh sb="0" eb="1">
      <t>フル</t>
    </rPh>
    <rPh sb="1" eb="2">
      <t>イ</t>
    </rPh>
    <rPh sb="2" eb="4">
      <t>シンマチ</t>
    </rPh>
    <phoneticPr fontId="4"/>
  </si>
  <si>
    <t>古井住宅</t>
    <rPh sb="0" eb="1">
      <t>フル</t>
    </rPh>
    <rPh sb="1" eb="2">
      <t>イ</t>
    </rPh>
    <rPh sb="2" eb="4">
      <t>ジュウタク</t>
    </rPh>
    <phoneticPr fontId="4"/>
  </si>
  <si>
    <t>安城更生病院発</t>
  </si>
  <si>
    <t>城ヶ入</t>
    <rPh sb="0" eb="1">
      <t>シロ</t>
    </rPh>
    <rPh sb="2" eb="3">
      <t>イ</t>
    </rPh>
    <phoneticPr fontId="2"/>
  </si>
  <si>
    <t>下菅池西</t>
    <rPh sb="0" eb="1">
      <t>シモ</t>
    </rPh>
    <rPh sb="1" eb="2">
      <t>スガ</t>
    </rPh>
    <rPh sb="2" eb="3">
      <t>イケ</t>
    </rPh>
    <rPh sb="3" eb="4">
      <t>ニシ</t>
    </rPh>
    <phoneticPr fontId="4"/>
  </si>
  <si>
    <t>Anjo Community Bus 　No. ０ Circulation line clockwise</t>
    <phoneticPr fontId="4"/>
  </si>
  <si>
    <t>Bus stop</t>
    <phoneticPr fontId="2"/>
  </si>
  <si>
    <t>Anjo Community Bus 　No. 0. Circulation line counterclockwise</t>
    <phoneticPr fontId="4"/>
  </si>
  <si>
    <t>Anjo Community Bus 　No. 1 Ansho line</t>
    <phoneticPr fontId="4"/>
  </si>
  <si>
    <t>Bus stop</t>
    <phoneticPr fontId="4"/>
  </si>
  <si>
    <t>Anjo Community Bus 　No. 2 Sakurai line</t>
    <phoneticPr fontId="4"/>
  </si>
  <si>
    <t>Anjo Community Bus 　No. 3 Southern line</t>
    <phoneticPr fontId="4"/>
  </si>
  <si>
    <t>安城更生病院（Arrival）</t>
    <phoneticPr fontId="45"/>
  </si>
  <si>
    <t>JR安城駅（Arrival）</t>
    <rPh sb="2" eb="5">
      <t>アンジョウエキ</t>
    </rPh>
    <phoneticPr fontId="4"/>
  </si>
  <si>
    <t>安城更生病院（Arrival）</t>
    <phoneticPr fontId="4"/>
  </si>
  <si>
    <t>JR安城駅(Arrival)</t>
    <rPh sb="2" eb="5">
      <t>アンジョウエキ</t>
    </rPh>
    <phoneticPr fontId="4"/>
  </si>
  <si>
    <t>安城更生病院（Depature）</t>
    <phoneticPr fontId="45"/>
  </si>
  <si>
    <t>Anjo Community Bus 　No. 4 Takatana line　</t>
    <phoneticPr fontId="4"/>
  </si>
  <si>
    <t>Bus Stop</t>
    <phoneticPr fontId="4"/>
  </si>
  <si>
    <t>安城更生病院（Arrival）</t>
    <phoneticPr fontId="2"/>
  </si>
  <si>
    <t>安城更生病院（Departure）</t>
    <phoneticPr fontId="2"/>
  </si>
  <si>
    <t>Anjo Community Bus 　No. 5 Eastern line　　</t>
    <phoneticPr fontId="4"/>
  </si>
  <si>
    <t>Anjo Community Bus 　No. 6 Western line　　</t>
    <phoneticPr fontId="4"/>
  </si>
  <si>
    <t>Anjo Community Bus 　No. 7 Sakuno line</t>
    <phoneticPr fontId="4"/>
  </si>
  <si>
    <t>Anjo Community Bus 　No. 8 Northern line</t>
    <phoneticPr fontId="4"/>
  </si>
  <si>
    <t>Anjo Community Bus 　No. 6 Sakurai Western line</t>
    <phoneticPr fontId="4"/>
  </si>
  <si>
    <t>安城更生病院（Arrival）</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</si>
</sst>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h:mm;&quot;&quot;;&quot;&quot;"/>
    <numFmt numFmtId="177" formatCode="h:mm;h:mm;&quot;&quot;"/>
    <numFmt numFmtId="178" formatCode="\(h:mm\)"/>
    <numFmt numFmtId="179" formatCode="&quot;+ 0:&quot;00;&quot;- 0:&quot;00;&quot;&quot;"/>
    <numFmt numFmtId="180" formatCode="[m]&quot;分&quot;"/>
    <numFmt numFmtId="181" formatCode="[$-F400]h:mm:ss\ AM/PM"/>
    <numFmt numFmtId="182" formatCode="h:mm;@"/>
    <numFmt numFmtId="183" formatCode="0_);[Red]\(0\)"/>
  </numFmts>
  <fonts count="53" x14ac:knownFonts="1">
    <font>
      <sz val="11"/>
      <color theme="1"/>
      <name val="ＭＳ Ｐゴシック"/>
      <family val="2"/>
      <charset val="128"/>
      <scheme val="minor"/>
    </font>
    <font>
      <sz val="11"/>
      <name val="ＭＳ Ｐゴシック"/>
      <family val="3"/>
      <charset val="128"/>
    </font>
    <font>
      <sz val="6"/>
      <name val="ＭＳ Ｐゴシック"/>
      <family val="2"/>
      <charset val="128"/>
      <scheme val="minor"/>
    </font>
    <font>
      <b/>
      <sz val="18"/>
      <name val="ＭＳ Ｐゴシック"/>
      <family val="3"/>
      <charset val="128"/>
    </font>
    <font>
      <sz val="6"/>
      <name val="ＭＳ Ｐゴシック"/>
      <family val="3"/>
      <charset val="128"/>
    </font>
    <font>
      <b/>
      <sz val="11"/>
      <color indexed="10"/>
      <name val="HG丸ｺﾞｼｯｸM-PRO"/>
      <family val="3"/>
      <charset val="128"/>
    </font>
    <font>
      <b/>
      <sz val="9"/>
      <color indexed="10"/>
      <name val="HG丸ｺﾞｼｯｸM-PRO"/>
      <family val="3"/>
      <charset val="128"/>
    </font>
    <font>
      <b/>
      <sz val="8"/>
      <color indexed="10"/>
      <name val="HG丸ｺﾞｼｯｸM-PRO"/>
      <family val="3"/>
      <charset val="128"/>
    </font>
    <font>
      <sz val="11"/>
      <color theme="1"/>
      <name val="ＭＳ Ｐゴシック"/>
      <family val="3"/>
      <charset val="128"/>
    </font>
    <font>
      <sz val="11"/>
      <color rgb="FFFF0000"/>
      <name val="ＭＳ Ｐゴシック"/>
      <family val="3"/>
      <charset val="128"/>
    </font>
    <font>
      <sz val="11"/>
      <color rgb="FF0000FF"/>
      <name val="ＭＳ Ｐゴシック"/>
      <family val="3"/>
      <charset val="128"/>
    </font>
    <font>
      <b/>
      <sz val="11"/>
      <color rgb="FF0070C0"/>
      <name val="ＭＳ Ｐゴシック"/>
      <family val="3"/>
      <charset val="128"/>
    </font>
    <font>
      <b/>
      <sz val="11"/>
      <color rgb="FF00B0F0"/>
      <name val="ＭＳ Ｐゴシック"/>
      <family val="3"/>
      <charset val="128"/>
    </font>
    <font>
      <b/>
      <sz val="11"/>
      <color rgb="FFFF0000"/>
      <name val="ＭＳ Ｐゴシック"/>
      <family val="3"/>
      <charset val="128"/>
    </font>
    <font>
      <sz val="11"/>
      <color indexed="9"/>
      <name val="ＭＳ Ｐゴシック"/>
      <family val="3"/>
      <charset val="128"/>
    </font>
    <font>
      <sz val="12"/>
      <name val="ＭＳ Ｐゴシック"/>
      <family val="3"/>
      <charset val="128"/>
    </font>
    <font>
      <u/>
      <sz val="12"/>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theme="10"/>
      <name val="ＭＳ Ｐゴシック"/>
      <family val="3"/>
      <charset val="128"/>
      <scheme val="minor"/>
    </font>
    <font>
      <sz val="11"/>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name val="ＭＳ 明朝"/>
      <family val="1"/>
      <charset val="128"/>
    </font>
    <font>
      <sz val="11"/>
      <color theme="1"/>
      <name val="ＭＳ Ｐゴシック"/>
      <family val="3"/>
      <charset val="128"/>
      <scheme val="minor"/>
    </font>
    <font>
      <sz val="11"/>
      <color theme="1"/>
      <name val="HGPｺﾞｼｯｸM"/>
      <family val="3"/>
      <charset val="128"/>
    </font>
    <font>
      <sz val="11"/>
      <color indexed="17"/>
      <name val="ＭＳ Ｐゴシック"/>
      <family val="3"/>
      <charset val="128"/>
    </font>
    <font>
      <b/>
      <sz val="11"/>
      <color indexed="9"/>
      <name val="HG丸ｺﾞｼｯｸM-PRO"/>
      <family val="3"/>
      <charset val="128"/>
    </font>
    <font>
      <sz val="11"/>
      <color indexed="9"/>
      <name val="HG丸ｺﾞｼｯｸM-PRO"/>
      <family val="3"/>
      <charset val="128"/>
    </font>
    <font>
      <u/>
      <sz val="11"/>
      <name val="ＭＳ Ｐゴシック"/>
      <family val="3"/>
      <charset val="128"/>
    </font>
    <font>
      <sz val="14"/>
      <name val="Meiryo UI"/>
      <family val="3"/>
      <charset val="128"/>
    </font>
    <font>
      <sz val="11"/>
      <name val="Meiryo UI"/>
      <family val="3"/>
      <charset val="128"/>
    </font>
    <font>
      <b/>
      <sz val="11"/>
      <color theme="0"/>
      <name val="HG丸ｺﾞｼｯｸM-PRO"/>
      <family val="3"/>
      <charset val="128"/>
    </font>
    <font>
      <sz val="11"/>
      <color rgb="FFFF0000"/>
      <name val="Meiryo UI"/>
      <family val="3"/>
      <charset val="128"/>
    </font>
    <font>
      <sz val="6"/>
      <name val="HGPｺﾞｼｯｸM"/>
      <family val="3"/>
      <charset val="128"/>
    </font>
    <font>
      <sz val="12"/>
      <name val="Meiryo UI"/>
      <family val="3"/>
      <charset val="128"/>
    </font>
    <font>
      <sz val="12"/>
      <color rgb="FFFF0000"/>
      <name val="Meiryo UI"/>
      <family val="3"/>
      <charset val="128"/>
    </font>
    <font>
      <sz val="14"/>
      <name val="ＭＳ Ｐゴシック"/>
      <family val="3"/>
      <charset val="128"/>
    </font>
    <font>
      <sz val="18"/>
      <name val="ＭＳ Ｐゴシック"/>
      <family val="3"/>
      <charset val="128"/>
    </font>
    <font>
      <b/>
      <sz val="11"/>
      <color theme="0"/>
      <name val="Meiryo UI"/>
      <family val="3"/>
      <charset val="128"/>
    </font>
    <font>
      <sz val="11"/>
      <color theme="1"/>
      <name val="Meiryo UI"/>
      <family val="3"/>
      <charset val="128"/>
    </font>
    <font>
      <b/>
      <sz val="11"/>
      <name val="HG丸ｺﾞｼｯｸM-PRO"/>
      <family val="3"/>
      <charset val="128"/>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0"/>
        <bgColor indexed="64"/>
      </patternFill>
    </fill>
    <fill>
      <patternFill patternType="solid">
        <fgColor indexed="65"/>
        <bgColor indexed="64"/>
      </patternFill>
    </fill>
    <fill>
      <patternFill patternType="solid">
        <fgColor rgb="FF00B0F0"/>
        <bgColor indexed="64"/>
      </patternFill>
    </fill>
    <fill>
      <patternFill patternType="solid">
        <fgColor rgb="FFFF66FF"/>
        <bgColor indexed="64"/>
      </patternFill>
    </fill>
    <fill>
      <patternFill patternType="solid">
        <fgColor theme="0"/>
        <bgColor theme="0"/>
      </patternFill>
    </fill>
    <fill>
      <patternFill patternType="solid">
        <fgColor rgb="FFFF66CC"/>
        <bgColor indexed="64"/>
      </patternFill>
    </fill>
    <fill>
      <patternFill patternType="solid">
        <fgColor indexed="12"/>
        <bgColor indexed="64"/>
      </patternFill>
    </fill>
    <fill>
      <patternFill patternType="solid">
        <fgColor indexed="20"/>
        <bgColor indexed="64"/>
      </patternFill>
    </fill>
    <fill>
      <patternFill patternType="solid">
        <fgColor rgb="FF00B050"/>
        <bgColor indexed="64"/>
      </patternFill>
    </fill>
    <fill>
      <patternFill patternType="solid">
        <fgColor indexed="65"/>
        <bgColor indexed="20"/>
      </patternFill>
    </fill>
    <fill>
      <patternFill patternType="solid">
        <fgColor rgb="FFFF3300"/>
        <bgColor indexed="64"/>
      </patternFill>
    </fill>
    <fill>
      <patternFill patternType="solid">
        <fgColor rgb="FFCC3300"/>
        <bgColor indexed="64"/>
      </patternFill>
    </fill>
  </fills>
  <borders count="5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diagonal/>
    </border>
    <border>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thin">
        <color indexed="64"/>
      </right>
      <top/>
      <bottom style="hair">
        <color indexed="64"/>
      </bottom>
      <diagonal/>
    </border>
  </borders>
  <cellStyleXfs count="122">
    <xf numFmtId="0" fontId="0" fillId="0" borderId="0">
      <alignment vertical="center"/>
    </xf>
    <xf numFmtId="0" fontId="1" fillId="0" borderId="0"/>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4" fillId="14" borderId="0" applyNumberFormat="0" applyBorder="0" applyAlignment="0" applyProtection="0">
      <alignment vertical="center"/>
    </xf>
    <xf numFmtId="0" fontId="14" fillId="14"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0"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21" borderId="0" applyNumberFormat="0" applyBorder="0" applyAlignment="0" applyProtection="0">
      <alignment vertical="center"/>
    </xf>
    <xf numFmtId="0" fontId="14" fillId="21"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2" borderId="19" applyNumberFormat="0" applyAlignment="0" applyProtection="0">
      <alignment vertical="center"/>
    </xf>
    <xf numFmtId="0" fontId="19" fillId="22" borderId="19"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9" fontId="1" fillId="0" borderId="0" applyFont="0" applyFill="0" applyBorder="0" applyAlignment="0" applyProtection="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24" borderId="20" applyNumberFormat="0" applyFont="0" applyAlignment="0" applyProtection="0">
      <alignment vertical="center"/>
    </xf>
    <xf numFmtId="0" fontId="1" fillId="24" borderId="20" applyNumberFormat="0" applyFont="0" applyAlignment="0" applyProtection="0">
      <alignment vertical="center"/>
    </xf>
    <xf numFmtId="0" fontId="23" fillId="0" borderId="21" applyNumberFormat="0" applyFill="0" applyAlignment="0" applyProtection="0">
      <alignment vertical="center"/>
    </xf>
    <xf numFmtId="0" fontId="23" fillId="0" borderId="21" applyNumberFormat="0" applyFill="0" applyAlignment="0" applyProtection="0">
      <alignment vertical="center"/>
    </xf>
    <xf numFmtId="0" fontId="24" fillId="5" borderId="0" applyNumberFormat="0" applyBorder="0" applyAlignment="0" applyProtection="0">
      <alignment vertical="center"/>
    </xf>
    <xf numFmtId="0" fontId="24" fillId="5" borderId="0" applyNumberFormat="0" applyBorder="0" applyAlignment="0" applyProtection="0">
      <alignment vertical="center"/>
    </xf>
    <xf numFmtId="0" fontId="25" fillId="25" borderId="22" applyNumberFormat="0" applyAlignment="0" applyProtection="0">
      <alignment vertical="center"/>
    </xf>
    <xf numFmtId="0" fontId="25" fillId="25" borderId="2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38" fontId="1" fillId="0" borderId="0" applyFont="0" applyFill="0" applyBorder="0" applyAlignment="0" applyProtection="0"/>
    <xf numFmtId="0" fontId="27" fillId="0" borderId="23" applyNumberFormat="0" applyFill="0" applyAlignment="0" applyProtection="0">
      <alignment vertical="center"/>
    </xf>
    <xf numFmtId="0" fontId="27" fillId="0" borderId="23" applyNumberFormat="0" applyFill="0" applyAlignment="0" applyProtection="0">
      <alignment vertical="center"/>
    </xf>
    <xf numFmtId="0" fontId="28" fillId="0" borderId="24" applyNumberFormat="0" applyFill="0" applyAlignment="0" applyProtection="0">
      <alignment vertical="center"/>
    </xf>
    <xf numFmtId="0" fontId="28" fillId="0" borderId="24" applyNumberFormat="0" applyFill="0" applyAlignment="0" applyProtection="0">
      <alignment vertical="center"/>
    </xf>
    <xf numFmtId="0" fontId="29" fillId="0" borderId="25" applyNumberFormat="0" applyFill="0" applyAlignment="0" applyProtection="0">
      <alignment vertical="center"/>
    </xf>
    <xf numFmtId="0" fontId="29" fillId="0" borderId="25" applyNumberFormat="0" applyFill="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6" applyNumberFormat="0" applyFill="0" applyAlignment="0" applyProtection="0">
      <alignment vertical="center"/>
    </xf>
    <xf numFmtId="0" fontId="30" fillId="0" borderId="26" applyNumberFormat="0" applyFill="0" applyAlignment="0" applyProtection="0">
      <alignment vertical="center"/>
    </xf>
    <xf numFmtId="0" fontId="31" fillId="25" borderId="27" applyNumberFormat="0" applyAlignment="0" applyProtection="0">
      <alignment vertical="center"/>
    </xf>
    <xf numFmtId="0" fontId="31" fillId="25" borderId="27"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9" borderId="22" applyNumberFormat="0" applyAlignment="0" applyProtection="0">
      <alignment vertical="center"/>
    </xf>
    <xf numFmtId="0" fontId="33" fillId="9" borderId="22" applyNumberFormat="0" applyAlignment="0" applyProtection="0">
      <alignment vertical="center"/>
    </xf>
    <xf numFmtId="0" fontId="34" fillId="0" borderId="0" applyFill="0" applyBorder="0"/>
    <xf numFmtId="0" fontId="35" fillId="0" borderId="0">
      <alignment vertical="center"/>
    </xf>
    <xf numFmtId="0" fontId="35" fillId="0" borderId="0">
      <alignment vertical="center"/>
    </xf>
    <xf numFmtId="0" fontId="1" fillId="0" borderId="0"/>
    <xf numFmtId="0" fontId="1" fillId="0" borderId="0"/>
    <xf numFmtId="0" fontId="35" fillId="0" borderId="0">
      <alignment vertical="center"/>
    </xf>
    <xf numFmtId="0" fontId="35" fillId="0" borderId="0">
      <alignment vertical="center"/>
    </xf>
    <xf numFmtId="0" fontId="35" fillId="0" borderId="0">
      <alignment vertical="center"/>
    </xf>
    <xf numFmtId="0" fontId="1"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 fillId="0" borderId="0">
      <alignment vertical="center"/>
    </xf>
    <xf numFmtId="0" fontId="36" fillId="0" borderId="0">
      <alignment vertical="center"/>
    </xf>
    <xf numFmtId="0" fontId="35" fillId="0" borderId="0">
      <alignment vertical="center"/>
    </xf>
    <xf numFmtId="0" fontId="35" fillId="0" borderId="0">
      <alignment vertical="center"/>
    </xf>
    <xf numFmtId="0" fontId="36" fillId="0" borderId="0">
      <alignment vertical="center"/>
    </xf>
    <xf numFmtId="0" fontId="36" fillId="0" borderId="0">
      <alignment vertical="center"/>
    </xf>
    <xf numFmtId="0" fontId="37" fillId="6" borderId="0" applyNumberFormat="0" applyBorder="0" applyAlignment="0" applyProtection="0">
      <alignment vertical="center"/>
    </xf>
    <xf numFmtId="0" fontId="37" fillId="6" borderId="0" applyNumberFormat="0" applyBorder="0" applyAlignment="0" applyProtection="0">
      <alignment vertical="center"/>
    </xf>
  </cellStyleXfs>
  <cellXfs count="418">
    <xf numFmtId="0" fontId="0" fillId="0" borderId="0" xfId="0">
      <alignment vertical="center"/>
    </xf>
    <xf numFmtId="0" fontId="1" fillId="0" borderId="0" xfId="1" applyAlignment="1">
      <alignment vertical="center"/>
    </xf>
    <xf numFmtId="0" fontId="1" fillId="0" borderId="0" xfId="1"/>
    <xf numFmtId="20" fontId="1" fillId="0" borderId="0" xfId="1" applyNumberFormat="1" applyFont="1" applyAlignment="1">
      <alignment vertical="center"/>
    </xf>
    <xf numFmtId="0" fontId="1" fillId="0" borderId="0" xfId="1" applyBorder="1"/>
    <xf numFmtId="0" fontId="6" fillId="0" borderId="7" xfId="1" applyFont="1" applyFill="1" applyBorder="1" applyAlignment="1">
      <alignment horizontal="center" vertical="center" wrapText="1"/>
    </xf>
    <xf numFmtId="0" fontId="7" fillId="0" borderId="7" xfId="1" applyFont="1" applyFill="1" applyBorder="1" applyAlignment="1">
      <alignment horizontal="center" vertical="center" wrapText="1"/>
    </xf>
    <xf numFmtId="0" fontId="1" fillId="0" borderId="9" xfId="1" applyFont="1" applyFill="1" applyBorder="1" applyAlignment="1">
      <alignment horizontal="center" vertical="center"/>
    </xf>
    <xf numFmtId="0" fontId="1" fillId="0" borderId="10" xfId="1" applyFill="1" applyBorder="1" applyAlignment="1">
      <alignment vertical="center"/>
    </xf>
    <xf numFmtId="176" fontId="1" fillId="0" borderId="11" xfId="1" applyNumberFormat="1" applyFont="1" applyFill="1" applyBorder="1" applyAlignment="1">
      <alignment horizontal="center" vertical="center"/>
    </xf>
    <xf numFmtId="20" fontId="8" fillId="0" borderId="11" xfId="1" applyNumberFormat="1" applyFont="1" applyFill="1" applyBorder="1" applyAlignment="1">
      <alignment horizontal="center" vertical="center"/>
    </xf>
    <xf numFmtId="20" fontId="1" fillId="0" borderId="11" xfId="1" applyNumberFormat="1" applyFont="1" applyFill="1" applyBorder="1" applyAlignment="1">
      <alignment horizontal="center" vertical="center"/>
    </xf>
    <xf numFmtId="0" fontId="1" fillId="2" borderId="12" xfId="1" applyFont="1" applyFill="1" applyBorder="1" applyAlignment="1">
      <alignment horizontal="center" vertical="center"/>
    </xf>
    <xf numFmtId="0" fontId="1" fillId="2" borderId="13" xfId="1" applyFill="1" applyBorder="1" applyAlignment="1">
      <alignment vertical="center"/>
    </xf>
    <xf numFmtId="176" fontId="1" fillId="2" borderId="14" xfId="1" applyNumberFormat="1" applyFont="1" applyFill="1" applyBorder="1" applyAlignment="1">
      <alignment horizontal="center" vertical="center"/>
    </xf>
    <xf numFmtId="20" fontId="1" fillId="2" borderId="14" xfId="1" applyNumberFormat="1" applyFont="1" applyFill="1" applyBorder="1" applyAlignment="1">
      <alignment horizontal="center" vertical="center"/>
    </xf>
    <xf numFmtId="20" fontId="1" fillId="2" borderId="12" xfId="1" applyNumberFormat="1" applyFont="1" applyFill="1" applyBorder="1" applyAlignment="1">
      <alignment horizontal="center" vertical="center"/>
    </xf>
    <xf numFmtId="0" fontId="1" fillId="0" borderId="0" xfId="1" applyFill="1" applyBorder="1"/>
    <xf numFmtId="0" fontId="1" fillId="0" borderId="12" xfId="1" applyFont="1" applyFill="1" applyBorder="1" applyAlignment="1">
      <alignment horizontal="center" vertical="center"/>
    </xf>
    <xf numFmtId="0" fontId="1" fillId="0" borderId="13" xfId="1" applyFont="1" applyFill="1" applyBorder="1" applyAlignment="1">
      <alignment vertical="center"/>
    </xf>
    <xf numFmtId="176" fontId="9" fillId="0" borderId="14" xfId="1" applyNumberFormat="1" applyFont="1" applyFill="1" applyBorder="1" applyAlignment="1">
      <alignment horizontal="center" vertical="center"/>
    </xf>
    <xf numFmtId="20" fontId="1" fillId="0" borderId="14" xfId="1" applyNumberFormat="1" applyFont="1" applyFill="1" applyBorder="1" applyAlignment="1">
      <alignment horizontal="center" vertical="center"/>
    </xf>
    <xf numFmtId="20" fontId="1" fillId="0" borderId="12" xfId="1" applyNumberFormat="1" applyFont="1" applyFill="1" applyBorder="1" applyAlignment="1">
      <alignment horizontal="center" vertical="center"/>
    </xf>
    <xf numFmtId="176" fontId="10" fillId="0" borderId="14" xfId="1" applyNumberFormat="1" applyFont="1" applyFill="1" applyBorder="1" applyAlignment="1">
      <alignment horizontal="center" vertical="center"/>
    </xf>
    <xf numFmtId="177" fontId="10" fillId="0" borderId="14" xfId="1" applyNumberFormat="1" applyFont="1" applyFill="1" applyBorder="1" applyAlignment="1">
      <alignment horizontal="center" vertical="center"/>
    </xf>
    <xf numFmtId="176" fontId="1" fillId="0" borderId="14" xfId="1" applyNumberFormat="1" applyFont="1" applyFill="1" applyBorder="1" applyAlignment="1">
      <alignment horizontal="center" vertical="center"/>
    </xf>
    <xf numFmtId="177" fontId="1" fillId="0" borderId="14" xfId="1" applyNumberFormat="1" applyFont="1" applyFill="1" applyBorder="1" applyAlignment="1">
      <alignment horizontal="center" vertical="center"/>
    </xf>
    <xf numFmtId="0" fontId="1" fillId="0" borderId="0" xfId="1" applyFont="1" applyFill="1" applyBorder="1"/>
    <xf numFmtId="177" fontId="9" fillId="0" borderId="14" xfId="1" applyNumberFormat="1" applyFont="1" applyFill="1" applyBorder="1" applyAlignment="1">
      <alignment horizontal="center" vertical="center"/>
    </xf>
    <xf numFmtId="0" fontId="1" fillId="2" borderId="13" xfId="1" applyFont="1" applyFill="1" applyBorder="1" applyAlignment="1">
      <alignment vertical="center"/>
    </xf>
    <xf numFmtId="178" fontId="1" fillId="0" borderId="14" xfId="1" applyNumberFormat="1" applyFont="1" applyFill="1" applyBorder="1" applyAlignment="1">
      <alignment horizontal="center" vertical="center"/>
    </xf>
    <xf numFmtId="20" fontId="8" fillId="2" borderId="14" xfId="1" applyNumberFormat="1" applyFont="1" applyFill="1" applyBorder="1" applyAlignment="1">
      <alignment horizontal="center" vertical="center"/>
    </xf>
    <xf numFmtId="176" fontId="9" fillId="2" borderId="14" xfId="1" applyNumberFormat="1" applyFont="1" applyFill="1" applyBorder="1" applyAlignment="1">
      <alignment horizontal="center" vertical="center"/>
    </xf>
    <xf numFmtId="0" fontId="1" fillId="0" borderId="15" xfId="1" applyBorder="1" applyAlignment="1">
      <alignment vertical="center"/>
    </xf>
    <xf numFmtId="0" fontId="1" fillId="0" borderId="16" xfId="1" applyBorder="1" applyAlignment="1">
      <alignment vertical="center"/>
    </xf>
    <xf numFmtId="179" fontId="1" fillId="0" borderId="16" xfId="1" applyNumberFormat="1" applyBorder="1" applyAlignment="1">
      <alignment horizontal="center" vertical="center"/>
    </xf>
    <xf numFmtId="180" fontId="1" fillId="0" borderId="17" xfId="1" applyNumberFormat="1" applyFill="1" applyBorder="1" applyAlignment="1" applyProtection="1">
      <alignment horizontal="center" vertical="center"/>
      <protection locked="0"/>
    </xf>
    <xf numFmtId="180" fontId="1" fillId="0" borderId="7" xfId="1" applyNumberFormat="1" applyFill="1" applyBorder="1" applyAlignment="1" applyProtection="1">
      <alignment horizontal="center" vertical="center"/>
      <protection locked="0"/>
    </xf>
    <xf numFmtId="180" fontId="1" fillId="0" borderId="18" xfId="1" applyNumberFormat="1" applyFill="1" applyBorder="1" applyAlignment="1" applyProtection="1">
      <alignment horizontal="center" vertical="center"/>
      <protection locked="0"/>
    </xf>
    <xf numFmtId="0" fontId="1" fillId="0" borderId="16" xfId="1" applyFill="1" applyBorder="1" applyAlignment="1">
      <alignment vertical="center"/>
    </xf>
    <xf numFmtId="180" fontId="11" fillId="2" borderId="17" xfId="1" applyNumberFormat="1" applyFont="1" applyFill="1" applyBorder="1" applyAlignment="1" applyProtection="1">
      <alignment horizontal="center" vertical="center"/>
      <protection locked="0"/>
    </xf>
    <xf numFmtId="180" fontId="12" fillId="2" borderId="17" xfId="1" applyNumberFormat="1" applyFont="1" applyFill="1" applyBorder="1" applyAlignment="1" applyProtection="1">
      <alignment horizontal="center" vertical="center"/>
      <protection locked="0"/>
    </xf>
    <xf numFmtId="180" fontId="13" fillId="2" borderId="17" xfId="1" applyNumberFormat="1" applyFont="1" applyFill="1" applyBorder="1" applyAlignment="1" applyProtection="1">
      <alignment horizontal="center" vertical="center"/>
      <protection locked="0"/>
    </xf>
    <xf numFmtId="180" fontId="12" fillId="2" borderId="7" xfId="1" applyNumberFormat="1" applyFont="1" applyFill="1" applyBorder="1" applyAlignment="1" applyProtection="1">
      <alignment horizontal="center" vertical="center"/>
      <protection locked="0"/>
    </xf>
    <xf numFmtId="180" fontId="1" fillId="3" borderId="17" xfId="1" applyNumberFormat="1" applyFill="1" applyBorder="1" applyAlignment="1" applyProtection="1">
      <alignment horizontal="center" vertical="center"/>
      <protection locked="0"/>
    </xf>
    <xf numFmtId="20" fontId="1" fillId="0" borderId="16" xfId="1" applyNumberFormat="1" applyFill="1" applyBorder="1" applyAlignment="1">
      <alignment vertical="center"/>
    </xf>
    <xf numFmtId="181" fontId="1" fillId="0" borderId="16" xfId="1" applyNumberFormat="1" applyFill="1" applyBorder="1" applyAlignment="1">
      <alignment vertical="center"/>
    </xf>
    <xf numFmtId="181" fontId="1" fillId="0" borderId="0" xfId="1" applyNumberFormat="1" applyBorder="1" applyAlignment="1">
      <alignment horizontal="center" vertical="center"/>
    </xf>
    <xf numFmtId="0" fontId="1" fillId="0" borderId="0" xfId="1" applyBorder="1" applyAlignment="1">
      <alignment vertical="center"/>
    </xf>
    <xf numFmtId="0" fontId="1" fillId="0" borderId="0" xfId="1" applyFill="1" applyBorder="1" applyAlignment="1">
      <alignment vertical="center"/>
    </xf>
    <xf numFmtId="180" fontId="1" fillId="0" borderId="0" xfId="1" applyNumberFormat="1" applyFill="1" applyBorder="1" applyAlignment="1" applyProtection="1">
      <alignment horizontal="center" vertical="center"/>
      <protection locked="0"/>
    </xf>
    <xf numFmtId="46" fontId="14" fillId="0" borderId="0" xfId="1" applyNumberFormat="1" applyFont="1" applyFill="1" applyBorder="1" applyAlignment="1" applyProtection="1">
      <alignment horizontal="center" vertical="center"/>
      <protection locked="0"/>
    </xf>
    <xf numFmtId="182" fontId="1" fillId="0" borderId="0" xfId="1" applyNumberFormat="1" applyFill="1" applyBorder="1" applyAlignment="1">
      <alignment vertical="center"/>
    </xf>
    <xf numFmtId="0" fontId="15" fillId="0" borderId="0" xfId="1" applyFont="1" applyBorder="1"/>
    <xf numFmtId="0" fontId="16" fillId="0" borderId="0" xfId="1" applyFont="1" applyAlignment="1">
      <alignment vertical="center"/>
    </xf>
    <xf numFmtId="0" fontId="15" fillId="0" borderId="0" xfId="1" applyFont="1" applyAlignment="1">
      <alignment vertical="center"/>
    </xf>
    <xf numFmtId="0" fontId="15" fillId="0" borderId="0" xfId="1" applyFont="1"/>
    <xf numFmtId="0" fontId="6" fillId="0" borderId="7" xfId="89" applyFont="1" applyFill="1" applyBorder="1" applyAlignment="1">
      <alignment horizontal="center" vertical="center" wrapText="1"/>
    </xf>
    <xf numFmtId="0" fontId="1" fillId="0" borderId="9" xfId="89" applyFont="1" applyFill="1" applyBorder="1" applyAlignment="1">
      <alignment horizontal="center" vertical="center"/>
    </xf>
    <xf numFmtId="0" fontId="1" fillId="0" borderId="10" xfId="89" applyFill="1" applyBorder="1" applyAlignment="1">
      <alignment vertical="center"/>
    </xf>
    <xf numFmtId="176" fontId="1" fillId="0" borderId="11" xfId="89" applyNumberFormat="1" applyFont="1" applyFill="1" applyBorder="1" applyAlignment="1">
      <alignment horizontal="center" vertical="center"/>
    </xf>
    <xf numFmtId="20" fontId="8" fillId="0" borderId="11" xfId="89" applyNumberFormat="1" applyFont="1" applyFill="1" applyBorder="1" applyAlignment="1">
      <alignment horizontal="center" vertical="center"/>
    </xf>
    <xf numFmtId="20" fontId="1" fillId="0" borderId="11" xfId="89" applyNumberFormat="1" applyFont="1" applyFill="1" applyBorder="1" applyAlignment="1">
      <alignment horizontal="center" vertical="center"/>
    </xf>
    <xf numFmtId="0" fontId="1" fillId="2" borderId="12" xfId="89" applyFont="1" applyFill="1" applyBorder="1" applyAlignment="1">
      <alignment horizontal="center" vertical="center"/>
    </xf>
    <xf numFmtId="0" fontId="1" fillId="2" borderId="13" xfId="89" applyFill="1" applyBorder="1" applyAlignment="1">
      <alignment vertical="center"/>
    </xf>
    <xf numFmtId="176" fontId="1" fillId="2" borderId="14" xfId="89" applyNumberFormat="1" applyFont="1" applyFill="1" applyBorder="1" applyAlignment="1">
      <alignment horizontal="center" vertical="center"/>
    </xf>
    <xf numFmtId="20" fontId="1" fillId="2" borderId="14" xfId="89" applyNumberFormat="1" applyFont="1" applyFill="1" applyBorder="1" applyAlignment="1">
      <alignment horizontal="center" vertical="center"/>
    </xf>
    <xf numFmtId="20" fontId="1" fillId="2" borderId="12" xfId="89" applyNumberFormat="1" applyFont="1" applyFill="1" applyBorder="1" applyAlignment="1">
      <alignment horizontal="center" vertical="center"/>
    </xf>
    <xf numFmtId="0" fontId="1" fillId="0" borderId="12" xfId="89" applyFont="1" applyFill="1" applyBorder="1" applyAlignment="1">
      <alignment horizontal="center" vertical="center"/>
    </xf>
    <xf numFmtId="0" fontId="1" fillId="0" borderId="13" xfId="89" applyFont="1" applyFill="1" applyBorder="1" applyAlignment="1">
      <alignment vertical="center"/>
    </xf>
    <xf numFmtId="176" fontId="1" fillId="0" borderId="14" xfId="89" applyNumberFormat="1" applyFont="1" applyFill="1" applyBorder="1" applyAlignment="1">
      <alignment horizontal="center" vertical="center"/>
    </xf>
    <xf numFmtId="20" fontId="1" fillId="0" borderId="14" xfId="89" applyNumberFormat="1" applyFont="1" applyFill="1" applyBorder="1" applyAlignment="1">
      <alignment horizontal="center" vertical="center"/>
    </xf>
    <xf numFmtId="20" fontId="1" fillId="0" borderId="12" xfId="89" applyNumberFormat="1" applyFont="1" applyFill="1" applyBorder="1" applyAlignment="1">
      <alignment horizontal="center" vertical="center"/>
    </xf>
    <xf numFmtId="177" fontId="1" fillId="0" borderId="14" xfId="89" applyNumberFormat="1" applyFont="1" applyFill="1" applyBorder="1" applyAlignment="1">
      <alignment horizontal="center" vertical="center"/>
    </xf>
    <xf numFmtId="0" fontId="1" fillId="2" borderId="13" xfId="89" applyFont="1" applyFill="1" applyBorder="1" applyAlignment="1">
      <alignment vertical="center"/>
    </xf>
    <xf numFmtId="178" fontId="1" fillId="0" borderId="14" xfId="89" applyNumberFormat="1" applyFont="1" applyFill="1" applyBorder="1" applyAlignment="1">
      <alignment horizontal="center" vertical="center"/>
    </xf>
    <xf numFmtId="0" fontId="1" fillId="2" borderId="9" xfId="89" applyFont="1" applyFill="1" applyBorder="1" applyAlignment="1">
      <alignment horizontal="center" vertical="center"/>
    </xf>
    <xf numFmtId="176" fontId="10" fillId="2" borderId="14" xfId="89" applyNumberFormat="1" applyFont="1" applyFill="1" applyBorder="1" applyAlignment="1">
      <alignment horizontal="center" vertical="center"/>
    </xf>
    <xf numFmtId="176" fontId="10" fillId="0" borderId="14" xfId="89" applyNumberFormat="1" applyFont="1" applyFill="1" applyBorder="1" applyAlignment="1">
      <alignment horizontal="center" vertical="center"/>
    </xf>
    <xf numFmtId="176" fontId="9" fillId="2" borderId="14" xfId="89" applyNumberFormat="1" applyFont="1" applyFill="1" applyBorder="1" applyAlignment="1">
      <alignment horizontal="center" vertical="center"/>
    </xf>
    <xf numFmtId="0" fontId="1" fillId="0" borderId="15" xfId="89" applyBorder="1" applyAlignment="1">
      <alignment vertical="center"/>
    </xf>
    <xf numFmtId="0" fontId="1" fillId="0" borderId="16" xfId="89" applyBorder="1" applyAlignment="1">
      <alignment vertical="center"/>
    </xf>
    <xf numFmtId="179" fontId="1" fillId="0" borderId="16" xfId="89" applyNumberFormat="1" applyBorder="1" applyAlignment="1">
      <alignment horizontal="center" vertical="center"/>
    </xf>
    <xf numFmtId="180" fontId="1" fillId="0" borderId="17" xfId="89" applyNumberFormat="1" applyFill="1" applyBorder="1" applyAlignment="1" applyProtection="1">
      <alignment horizontal="center" vertical="center"/>
      <protection locked="0"/>
    </xf>
    <xf numFmtId="180" fontId="1" fillId="0" borderId="7" xfId="89" applyNumberFormat="1" applyFill="1" applyBorder="1" applyAlignment="1" applyProtection="1">
      <alignment horizontal="center" vertical="center"/>
      <protection locked="0"/>
    </xf>
    <xf numFmtId="180" fontId="1" fillId="0" borderId="0" xfId="1" applyNumberFormat="1" applyBorder="1" applyAlignment="1">
      <alignment horizontal="center" vertical="center"/>
    </xf>
    <xf numFmtId="0" fontId="9" fillId="0" borderId="16" xfId="89" applyFont="1" applyBorder="1" applyAlignment="1">
      <alignment vertical="center"/>
    </xf>
    <xf numFmtId="0" fontId="1" fillId="0" borderId="16" xfId="89" applyFill="1" applyBorder="1" applyAlignment="1">
      <alignment vertical="center"/>
    </xf>
    <xf numFmtId="180" fontId="12" fillId="2" borderId="17" xfId="89" applyNumberFormat="1" applyFont="1" applyFill="1" applyBorder="1" applyAlignment="1" applyProtection="1">
      <alignment horizontal="center" vertical="center"/>
      <protection locked="0"/>
    </xf>
    <xf numFmtId="180" fontId="13" fillId="2" borderId="17" xfId="89" applyNumberFormat="1" applyFont="1" applyFill="1" applyBorder="1" applyAlignment="1" applyProtection="1">
      <alignment horizontal="center" vertical="center"/>
      <protection locked="0"/>
    </xf>
    <xf numFmtId="180" fontId="12" fillId="2" borderId="7" xfId="89" applyNumberFormat="1" applyFont="1" applyFill="1" applyBorder="1" applyAlignment="1" applyProtection="1">
      <alignment horizontal="center" vertical="center"/>
      <protection locked="0"/>
    </xf>
    <xf numFmtId="20" fontId="1" fillId="0" borderId="16" xfId="89" applyNumberFormat="1" applyFill="1" applyBorder="1" applyAlignment="1">
      <alignment vertical="center"/>
    </xf>
    <xf numFmtId="0" fontId="1" fillId="0" borderId="0" xfId="1" applyFont="1" applyAlignment="1">
      <alignment vertical="center"/>
    </xf>
    <xf numFmtId="0" fontId="38" fillId="26" borderId="7" xfId="1" applyFont="1" applyFill="1" applyBorder="1" applyAlignment="1">
      <alignment horizontal="center" vertical="center" wrapText="1"/>
    </xf>
    <xf numFmtId="0" fontId="1" fillId="27" borderId="30" xfId="1" applyFont="1" applyFill="1" applyBorder="1" applyAlignment="1">
      <alignment horizontal="center" vertical="center"/>
    </xf>
    <xf numFmtId="0" fontId="1" fillId="27" borderId="30" xfId="1" applyFont="1" applyFill="1" applyBorder="1" applyAlignment="1">
      <alignment vertical="center"/>
    </xf>
    <xf numFmtId="176" fontId="1" fillId="27" borderId="30" xfId="1" applyNumberFormat="1" applyFont="1" applyFill="1" applyBorder="1" applyAlignment="1">
      <alignment horizontal="center" vertical="center"/>
    </xf>
    <xf numFmtId="176" fontId="1" fillId="27" borderId="31" xfId="1" applyNumberFormat="1" applyFont="1" applyFill="1" applyBorder="1" applyAlignment="1">
      <alignment horizontal="center" vertical="center"/>
    </xf>
    <xf numFmtId="20" fontId="1" fillId="27" borderId="14" xfId="1" applyNumberFormat="1" applyFont="1" applyFill="1" applyBorder="1" applyAlignment="1">
      <alignment horizontal="center" vertical="center"/>
    </xf>
    <xf numFmtId="20" fontId="9" fillId="27" borderId="14" xfId="1" applyNumberFormat="1" applyFont="1" applyFill="1" applyBorder="1" applyAlignment="1">
      <alignment horizontal="center" vertical="center"/>
    </xf>
    <xf numFmtId="20" fontId="1" fillId="27" borderId="12" xfId="1" applyNumberFormat="1" applyFont="1" applyFill="1" applyBorder="1" applyAlignment="1">
      <alignment horizontal="center" vertical="center"/>
    </xf>
    <xf numFmtId="0" fontId="1" fillId="0" borderId="13" xfId="1" applyFont="1" applyFill="1" applyBorder="1" applyAlignment="1">
      <alignment horizontal="center" vertical="center"/>
    </xf>
    <xf numFmtId="20" fontId="9" fillId="0" borderId="14" xfId="1" applyNumberFormat="1" applyFont="1" applyFill="1" applyBorder="1" applyAlignment="1">
      <alignment horizontal="center" vertical="center"/>
    </xf>
    <xf numFmtId="176" fontId="1" fillId="0" borderId="13" xfId="1" applyNumberFormat="1" applyFont="1" applyFill="1" applyBorder="1" applyAlignment="1">
      <alignment horizontal="center" vertical="center"/>
    </xf>
    <xf numFmtId="176" fontId="1" fillId="0" borderId="12" xfId="1" applyNumberFormat="1" applyFont="1" applyFill="1" applyBorder="1" applyAlignment="1">
      <alignment horizontal="center" vertical="center"/>
    </xf>
    <xf numFmtId="0" fontId="1" fillId="0" borderId="0" xfId="1" applyFill="1"/>
    <xf numFmtId="0" fontId="1" fillId="0" borderId="0" xfId="1" applyFont="1"/>
    <xf numFmtId="0" fontId="1" fillId="0" borderId="10" xfId="1" applyFont="1" applyFill="1" applyBorder="1" applyAlignment="1">
      <alignment horizontal="center" vertical="center"/>
    </xf>
    <xf numFmtId="0" fontId="1" fillId="0" borderId="30" xfId="1" applyFont="1" applyFill="1" applyBorder="1" applyAlignment="1">
      <alignment horizontal="center" vertical="center"/>
    </xf>
    <xf numFmtId="176" fontId="9" fillId="0" borderId="13" xfId="1" applyNumberFormat="1" applyFont="1" applyFill="1" applyBorder="1" applyAlignment="1">
      <alignment horizontal="center" vertical="center"/>
    </xf>
    <xf numFmtId="0" fontId="1" fillId="0" borderId="32" xfId="1" applyFont="1" applyFill="1" applyBorder="1" applyAlignment="1">
      <alignment horizontal="center" vertical="center"/>
    </xf>
    <xf numFmtId="0" fontId="1" fillId="0" borderId="32" xfId="1" applyFont="1" applyFill="1" applyBorder="1" applyAlignment="1">
      <alignment vertical="center"/>
    </xf>
    <xf numFmtId="176" fontId="1" fillId="0" borderId="33" xfId="1" applyNumberFormat="1" applyFont="1" applyFill="1" applyBorder="1" applyAlignment="1">
      <alignment horizontal="center" vertical="center"/>
    </xf>
    <xf numFmtId="180" fontId="1" fillId="0" borderId="16" xfId="1" applyNumberFormat="1" applyBorder="1" applyAlignment="1">
      <alignment horizontal="center" vertical="center"/>
    </xf>
    <xf numFmtId="180" fontId="1" fillId="2" borderId="17" xfId="1" applyNumberFormat="1" applyFill="1" applyBorder="1" applyAlignment="1" applyProtection="1">
      <alignment horizontal="center" vertical="center"/>
      <protection locked="0"/>
    </xf>
    <xf numFmtId="180" fontId="1" fillId="28" borderId="17" xfId="1" applyNumberFormat="1" applyFill="1" applyBorder="1" applyAlignment="1" applyProtection="1">
      <alignment horizontal="center" vertical="center"/>
      <protection locked="0"/>
    </xf>
    <xf numFmtId="181" fontId="1" fillId="0" borderId="0" xfId="1" applyNumberFormat="1" applyAlignment="1">
      <alignment vertical="center"/>
    </xf>
    <xf numFmtId="0" fontId="1" fillId="0" borderId="0" xfId="1" applyFill="1" applyAlignment="1">
      <alignment vertical="center"/>
    </xf>
    <xf numFmtId="0" fontId="40" fillId="0" borderId="0" xfId="1" applyFont="1" applyAlignment="1">
      <alignment vertical="center"/>
    </xf>
    <xf numFmtId="0" fontId="41" fillId="3" borderId="0" xfId="114" applyFont="1" applyFill="1">
      <alignment vertical="center"/>
    </xf>
    <xf numFmtId="182" fontId="42" fillId="3" borderId="0" xfId="114" applyNumberFormat="1" applyFont="1" applyFill="1" applyAlignment="1">
      <alignment horizontal="center" vertical="center"/>
    </xf>
    <xf numFmtId="182" fontId="42" fillId="3" borderId="0" xfId="114" applyNumberFormat="1" applyFont="1" applyFill="1">
      <alignment vertical="center"/>
    </xf>
    <xf numFmtId="0" fontId="38" fillId="29" borderId="7" xfId="1" applyFont="1" applyFill="1" applyBorder="1" applyAlignment="1">
      <alignment horizontal="center" vertical="center" shrinkToFit="1"/>
    </xf>
    <xf numFmtId="0" fontId="1" fillId="0" borderId="35" xfId="1" applyBorder="1" applyAlignment="1">
      <alignment horizontal="center" vertical="center"/>
    </xf>
    <xf numFmtId="183" fontId="42" fillId="30" borderId="36" xfId="91" applyNumberFormat="1" applyFont="1" applyFill="1" applyBorder="1" applyAlignment="1">
      <alignment horizontal="left" vertical="center"/>
    </xf>
    <xf numFmtId="176" fontId="1" fillId="0" borderId="36" xfId="1" applyNumberFormat="1" applyFont="1" applyFill="1" applyBorder="1" applyAlignment="1">
      <alignment horizontal="center" vertical="center"/>
    </xf>
    <xf numFmtId="20" fontId="42" fillId="3" borderId="36" xfId="87" applyNumberFormat="1" applyFont="1" applyFill="1" applyBorder="1" applyAlignment="1">
      <alignment horizontal="center" vertical="center"/>
    </xf>
    <xf numFmtId="20" fontId="44" fillId="3" borderId="37" xfId="87" applyNumberFormat="1" applyFont="1" applyFill="1" applyBorder="1" applyAlignment="1">
      <alignment horizontal="center" vertical="center"/>
    </xf>
    <xf numFmtId="20" fontId="42" fillId="3" borderId="38" xfId="87" applyNumberFormat="1" applyFont="1" applyFill="1" applyBorder="1" applyAlignment="1">
      <alignment horizontal="center" vertical="center"/>
    </xf>
    <xf numFmtId="0" fontId="1" fillId="0" borderId="12" xfId="1" applyBorder="1" applyAlignment="1">
      <alignment horizontal="center" vertical="center"/>
    </xf>
    <xf numFmtId="183" fontId="42" fillId="30" borderId="14" xfId="91" applyNumberFormat="1" applyFont="1" applyFill="1" applyBorder="1" applyAlignment="1">
      <alignment horizontal="left" vertical="center"/>
    </xf>
    <xf numFmtId="20" fontId="42" fillId="3" borderId="14" xfId="87" applyNumberFormat="1" applyFont="1" applyFill="1" applyBorder="1" applyAlignment="1">
      <alignment horizontal="center" vertical="center"/>
    </xf>
    <xf numFmtId="20" fontId="44" fillId="3" borderId="39" xfId="87" applyNumberFormat="1" applyFont="1" applyFill="1" applyBorder="1" applyAlignment="1">
      <alignment horizontal="center" vertical="center"/>
    </xf>
    <xf numFmtId="20" fontId="42" fillId="3" borderId="40" xfId="87" applyNumberFormat="1" applyFont="1" applyFill="1" applyBorder="1" applyAlignment="1">
      <alignment horizontal="center" vertical="center"/>
    </xf>
    <xf numFmtId="0" fontId="1" fillId="0" borderId="41" xfId="1" applyBorder="1" applyAlignment="1">
      <alignment horizontal="center" vertical="center"/>
    </xf>
    <xf numFmtId="183" fontId="42" fillId="30" borderId="33" xfId="91" applyNumberFormat="1" applyFont="1" applyFill="1" applyBorder="1" applyAlignment="1">
      <alignment horizontal="left" vertical="center"/>
    </xf>
    <xf numFmtId="20" fontId="42" fillId="3" borderId="33" xfId="87" applyNumberFormat="1" applyFont="1" applyFill="1" applyBorder="1" applyAlignment="1">
      <alignment horizontal="center" vertical="center"/>
    </xf>
    <xf numFmtId="20" fontId="44" fillId="3" borderId="42" xfId="87" applyNumberFormat="1" applyFont="1" applyFill="1" applyBorder="1" applyAlignment="1">
      <alignment horizontal="center" vertical="center"/>
    </xf>
    <xf numFmtId="20" fontId="42" fillId="3" borderId="43" xfId="87" applyNumberFormat="1" applyFont="1" applyFill="1" applyBorder="1" applyAlignment="1">
      <alignment horizontal="center" vertical="center"/>
    </xf>
    <xf numFmtId="0" fontId="1" fillId="0" borderId="16" xfId="1" applyFont="1" applyFill="1" applyBorder="1" applyAlignment="1">
      <alignment vertical="center"/>
    </xf>
    <xf numFmtId="0" fontId="1" fillId="0" borderId="2" xfId="1" applyFont="1" applyFill="1" applyBorder="1" applyAlignment="1">
      <alignment vertical="center"/>
    </xf>
    <xf numFmtId="180" fontId="1" fillId="0" borderId="1" xfId="1" applyNumberFormat="1" applyFill="1" applyBorder="1" applyAlignment="1" applyProtection="1">
      <alignment horizontal="center" vertical="center"/>
      <protection locked="0"/>
    </xf>
    <xf numFmtId="180" fontId="1" fillId="3" borderId="1" xfId="1" applyNumberFormat="1" applyFill="1" applyBorder="1" applyAlignment="1" applyProtection="1">
      <alignment horizontal="center" vertical="center"/>
      <protection locked="0"/>
    </xf>
    <xf numFmtId="180" fontId="1" fillId="0" borderId="4" xfId="1" applyNumberFormat="1" applyFill="1" applyBorder="1" applyAlignment="1" applyProtection="1">
      <alignment horizontal="center" vertical="center"/>
      <protection locked="0"/>
    </xf>
    <xf numFmtId="0" fontId="42" fillId="30" borderId="36" xfId="89" applyFont="1" applyFill="1" applyBorder="1" applyAlignment="1">
      <alignment vertical="center"/>
    </xf>
    <xf numFmtId="176" fontId="1" fillId="0" borderId="44" xfId="1" applyNumberFormat="1" applyFont="1" applyFill="1" applyBorder="1" applyAlignment="1">
      <alignment horizontal="center" vertical="center"/>
    </xf>
    <xf numFmtId="176" fontId="1" fillId="0" borderId="30" xfId="1" applyNumberFormat="1" applyFont="1" applyFill="1" applyBorder="1" applyAlignment="1">
      <alignment horizontal="center" vertical="center"/>
    </xf>
    <xf numFmtId="20" fontId="44" fillId="3" borderId="45" xfId="87" applyNumberFormat="1" applyFont="1" applyFill="1" applyBorder="1" applyAlignment="1">
      <alignment horizontal="center" vertical="center"/>
    </xf>
    <xf numFmtId="20" fontId="42" fillId="3" borderId="46" xfId="87" applyNumberFormat="1" applyFont="1" applyFill="1" applyBorder="1" applyAlignment="1">
      <alignment horizontal="center" vertical="center"/>
    </xf>
    <xf numFmtId="180" fontId="1" fillId="0" borderId="16" xfId="1" applyNumberFormat="1" applyFont="1" applyFill="1" applyBorder="1" applyAlignment="1">
      <alignment horizontal="center" vertical="center"/>
    </xf>
    <xf numFmtId="181" fontId="1" fillId="0" borderId="0" xfId="1" applyNumberFormat="1" applyFill="1" applyAlignment="1">
      <alignment vertical="center"/>
    </xf>
    <xf numFmtId="182" fontId="14" fillId="0" borderId="0" xfId="1" applyNumberFormat="1" applyFont="1" applyFill="1" applyAlignment="1">
      <alignment vertical="center"/>
    </xf>
    <xf numFmtId="0" fontId="41" fillId="3" borderId="0" xfId="89" applyFont="1" applyFill="1" applyAlignment="1">
      <alignment vertical="center"/>
    </xf>
    <xf numFmtId="0" fontId="42" fillId="3" borderId="0" xfId="114" applyFont="1" applyFill="1" applyAlignment="1">
      <alignment horizontal="center" vertical="center"/>
    </xf>
    <xf numFmtId="20" fontId="42" fillId="3" borderId="0" xfId="89" applyNumberFormat="1" applyFont="1" applyFill="1" applyAlignment="1">
      <alignment horizontal="center"/>
    </xf>
    <xf numFmtId="0" fontId="38" fillId="28" borderId="7" xfId="1" applyFont="1" applyFill="1" applyBorder="1" applyAlignment="1">
      <alignment horizontal="center" vertical="center" shrinkToFit="1"/>
    </xf>
    <xf numFmtId="0" fontId="1" fillId="0" borderId="0" xfId="1" applyAlignment="1">
      <alignment horizontal="center" vertical="center"/>
    </xf>
    <xf numFmtId="0" fontId="42" fillId="3" borderId="13" xfId="89" applyFont="1" applyFill="1" applyBorder="1" applyAlignment="1">
      <alignment vertical="center"/>
    </xf>
    <xf numFmtId="20" fontId="46" fillId="3" borderId="14" xfId="89" applyNumberFormat="1" applyFont="1" applyFill="1" applyBorder="1" applyAlignment="1">
      <alignment horizontal="center" vertical="center"/>
    </xf>
    <xf numFmtId="20" fontId="47" fillId="3" borderId="14" xfId="89" applyNumberFormat="1" applyFont="1" applyFill="1" applyBorder="1" applyAlignment="1">
      <alignment horizontal="center" vertical="center"/>
    </xf>
    <xf numFmtId="20" fontId="47" fillId="3" borderId="30" xfId="89" applyNumberFormat="1" applyFont="1" applyFill="1" applyBorder="1" applyAlignment="1">
      <alignment horizontal="center" vertical="center"/>
    </xf>
    <xf numFmtId="20" fontId="47" fillId="3" borderId="35" xfId="89" applyNumberFormat="1" applyFont="1" applyFill="1" applyBorder="1" applyAlignment="1">
      <alignment horizontal="center" vertical="center"/>
    </xf>
    <xf numFmtId="20" fontId="47" fillId="3" borderId="12" xfId="89" applyNumberFormat="1" applyFont="1" applyFill="1" applyBorder="1" applyAlignment="1">
      <alignment horizontal="center" vertical="center"/>
    </xf>
    <xf numFmtId="0" fontId="42" fillId="3" borderId="12" xfId="89" applyFont="1" applyFill="1" applyBorder="1" applyAlignment="1">
      <alignment vertical="center"/>
    </xf>
    <xf numFmtId="0" fontId="42" fillId="3" borderId="18" xfId="89" applyFont="1" applyFill="1" applyBorder="1" applyAlignment="1">
      <alignment vertical="center"/>
    </xf>
    <xf numFmtId="0" fontId="42" fillId="3" borderId="10" xfId="89" applyFont="1" applyFill="1" applyBorder="1" applyAlignment="1">
      <alignment vertical="center"/>
    </xf>
    <xf numFmtId="20" fontId="47" fillId="3" borderId="41" xfId="89" applyNumberFormat="1" applyFont="1" applyFill="1" applyBorder="1" applyAlignment="1">
      <alignment horizontal="center" vertical="center"/>
    </xf>
    <xf numFmtId="180" fontId="1" fillId="3" borderId="18" xfId="1" applyNumberFormat="1" applyFill="1" applyBorder="1" applyAlignment="1" applyProtection="1">
      <alignment horizontal="center" vertical="center"/>
      <protection locked="0"/>
    </xf>
    <xf numFmtId="0" fontId="43" fillId="28" borderId="7" xfId="1" applyFont="1" applyFill="1" applyBorder="1" applyAlignment="1">
      <alignment horizontal="center" vertical="center" shrinkToFit="1"/>
    </xf>
    <xf numFmtId="0" fontId="42" fillId="3" borderId="30" xfId="89" applyFont="1" applyFill="1" applyBorder="1" applyAlignment="1">
      <alignment vertical="center"/>
    </xf>
    <xf numFmtId="20" fontId="47" fillId="3" borderId="36" xfId="89" applyNumberFormat="1" applyFont="1" applyFill="1" applyBorder="1" applyAlignment="1">
      <alignment horizontal="center" vertical="center"/>
    </xf>
    <xf numFmtId="20" fontId="46" fillId="3" borderId="35" xfId="89" applyNumberFormat="1" applyFont="1" applyFill="1" applyBorder="1" applyAlignment="1">
      <alignment horizontal="center" vertical="center"/>
    </xf>
    <xf numFmtId="20" fontId="46" fillId="3" borderId="12" xfId="89" applyNumberFormat="1" applyFont="1" applyFill="1" applyBorder="1" applyAlignment="1">
      <alignment horizontal="center" vertical="center"/>
    </xf>
    <xf numFmtId="0" fontId="42" fillId="3" borderId="32" xfId="89" applyFont="1" applyFill="1" applyBorder="1" applyAlignment="1">
      <alignment vertical="center"/>
    </xf>
    <xf numFmtId="20" fontId="47" fillId="3" borderId="33" xfId="89" applyNumberFormat="1" applyFont="1" applyFill="1" applyBorder="1" applyAlignment="1">
      <alignment horizontal="center" vertical="center"/>
    </xf>
    <xf numFmtId="20" fontId="46" fillId="3" borderId="41" xfId="89" applyNumberFormat="1" applyFont="1" applyFill="1" applyBorder="1" applyAlignment="1">
      <alignment horizontal="center" vertical="center"/>
    </xf>
    <xf numFmtId="0" fontId="42" fillId="3" borderId="0" xfId="114" applyFont="1" applyFill="1">
      <alignment vertical="center"/>
    </xf>
    <xf numFmtId="20" fontId="42" fillId="3" borderId="0" xfId="89" applyNumberFormat="1" applyFont="1" applyFill="1"/>
    <xf numFmtId="0" fontId="43" fillId="2" borderId="7" xfId="1" applyFont="1" applyFill="1" applyBorder="1" applyAlignment="1">
      <alignment horizontal="center" vertical="center" shrinkToFit="1"/>
    </xf>
    <xf numFmtId="20" fontId="46" fillId="3" borderId="44" xfId="89" applyNumberFormat="1" applyFont="1" applyFill="1" applyBorder="1" applyAlignment="1">
      <alignment horizontal="center" vertical="center"/>
    </xf>
    <xf numFmtId="20" fontId="47" fillId="3" borderId="44" xfId="89" applyNumberFormat="1" applyFont="1" applyFill="1" applyBorder="1" applyAlignment="1">
      <alignment horizontal="center" vertical="center"/>
    </xf>
    <xf numFmtId="180" fontId="1" fillId="0" borderId="15" xfId="1" applyNumberFormat="1" applyFill="1" applyBorder="1" applyAlignment="1" applyProtection="1">
      <alignment horizontal="center" vertical="center"/>
      <protection locked="0"/>
    </xf>
    <xf numFmtId="180" fontId="1" fillId="3" borderId="15" xfId="1" applyNumberFormat="1" applyFill="1" applyBorder="1" applyAlignment="1" applyProtection="1">
      <alignment horizontal="center" vertical="center"/>
      <protection locked="0"/>
    </xf>
    <xf numFmtId="20" fontId="46" fillId="3" borderId="31" xfId="89" applyNumberFormat="1" applyFont="1" applyFill="1" applyBorder="1" applyAlignment="1">
      <alignment horizontal="center" vertical="center"/>
    </xf>
    <xf numFmtId="0" fontId="48" fillId="0" borderId="0" xfId="1" applyFont="1"/>
    <xf numFmtId="182" fontId="1" fillId="0" borderId="0" xfId="1" applyNumberFormat="1" applyFont="1" applyAlignment="1">
      <alignment vertical="center"/>
    </xf>
    <xf numFmtId="0" fontId="38" fillId="32" borderId="7" xfId="1" applyFont="1" applyFill="1" applyBorder="1" applyAlignment="1">
      <alignment horizontal="center" vertical="center" shrinkToFit="1"/>
    </xf>
    <xf numFmtId="0" fontId="1" fillId="0" borderId="13" xfId="1" applyFill="1" applyBorder="1" applyAlignment="1">
      <alignment horizontal="center" vertical="center"/>
    </xf>
    <xf numFmtId="176" fontId="1" fillId="0" borderId="13" xfId="1" applyNumberFormat="1" applyFill="1" applyBorder="1" applyAlignment="1">
      <alignment horizontal="center" vertical="center"/>
    </xf>
    <xf numFmtId="182" fontId="1" fillId="0" borderId="13" xfId="1" applyNumberFormat="1" applyFill="1" applyBorder="1" applyAlignment="1">
      <alignment horizontal="center" vertical="center"/>
    </xf>
    <xf numFmtId="182" fontId="9" fillId="0" borderId="13" xfId="1" applyNumberFormat="1" applyFont="1" applyFill="1" applyBorder="1" applyAlignment="1">
      <alignment horizontal="center" vertical="center"/>
    </xf>
    <xf numFmtId="182" fontId="9" fillId="0" borderId="12" xfId="1" applyNumberFormat="1" applyFont="1" applyFill="1" applyBorder="1" applyAlignment="1">
      <alignment horizontal="center" vertical="center"/>
    </xf>
    <xf numFmtId="182" fontId="1" fillId="0" borderId="12" xfId="1" applyNumberFormat="1" applyFill="1" applyBorder="1" applyAlignment="1">
      <alignment horizontal="center" vertical="center"/>
    </xf>
    <xf numFmtId="0" fontId="1" fillId="0" borderId="12" xfId="1" applyFill="1" applyBorder="1" applyAlignment="1">
      <alignment horizontal="center" vertical="center"/>
    </xf>
    <xf numFmtId="182" fontId="1" fillId="0" borderId="13" xfId="1" applyNumberFormat="1" applyFont="1" applyFill="1" applyBorder="1" applyAlignment="1">
      <alignment horizontal="center" vertical="center"/>
    </xf>
    <xf numFmtId="0" fontId="1" fillId="0" borderId="10" xfId="1" applyFill="1" applyBorder="1" applyAlignment="1">
      <alignment horizontal="center" vertical="center"/>
    </xf>
    <xf numFmtId="0" fontId="1" fillId="0" borderId="10" xfId="1" applyFont="1" applyFill="1" applyBorder="1" applyAlignment="1">
      <alignment vertical="center"/>
    </xf>
    <xf numFmtId="176" fontId="1" fillId="0" borderId="10" xfId="1" applyNumberFormat="1" applyFont="1" applyFill="1" applyBorder="1" applyAlignment="1">
      <alignment horizontal="center" vertical="center"/>
    </xf>
    <xf numFmtId="180" fontId="1" fillId="2" borderId="17" xfId="1" applyNumberFormat="1" applyFont="1" applyFill="1" applyBorder="1" applyAlignment="1" applyProtection="1">
      <alignment horizontal="center" vertical="center"/>
      <protection locked="0"/>
    </xf>
    <xf numFmtId="180" fontId="1" fillId="28" borderId="17" xfId="1" applyNumberFormat="1" applyFont="1" applyFill="1" applyBorder="1" applyAlignment="1" applyProtection="1">
      <alignment horizontal="center" vertical="center"/>
      <protection locked="0"/>
    </xf>
    <xf numFmtId="0" fontId="1" fillId="0" borderId="1" xfId="1" applyBorder="1" applyAlignment="1">
      <alignment vertical="center"/>
    </xf>
    <xf numFmtId="0" fontId="1" fillId="0" borderId="2" xfId="1" applyBorder="1" applyAlignment="1">
      <alignment vertical="center"/>
    </xf>
    <xf numFmtId="180" fontId="1" fillId="0" borderId="1" xfId="1" applyNumberFormat="1" applyFont="1" applyFill="1" applyBorder="1" applyAlignment="1" applyProtection="1">
      <alignment horizontal="center" vertical="center"/>
      <protection locked="0"/>
    </xf>
    <xf numFmtId="0" fontId="1" fillId="0" borderId="31" xfId="1" applyFill="1" applyBorder="1" applyAlignment="1">
      <alignment horizontal="center" vertical="center"/>
    </xf>
    <xf numFmtId="0" fontId="1" fillId="0" borderId="30" xfId="1" applyFont="1" applyFill="1" applyBorder="1" applyAlignment="1">
      <alignment vertical="center"/>
    </xf>
    <xf numFmtId="182" fontId="1" fillId="0" borderId="30" xfId="1" applyNumberFormat="1" applyFill="1" applyBorder="1" applyAlignment="1">
      <alignment horizontal="center" vertical="center"/>
    </xf>
    <xf numFmtId="182" fontId="9" fillId="3" borderId="30" xfId="1" applyNumberFormat="1" applyFont="1" applyFill="1" applyBorder="1" applyAlignment="1">
      <alignment horizontal="center" vertical="center"/>
    </xf>
    <xf numFmtId="182" fontId="9" fillId="3" borderId="31" xfId="1" applyNumberFormat="1" applyFont="1" applyFill="1" applyBorder="1" applyAlignment="1">
      <alignment horizontal="center" vertical="center"/>
    </xf>
    <xf numFmtId="182" fontId="1" fillId="0" borderId="31" xfId="1" applyNumberFormat="1" applyFill="1" applyBorder="1" applyAlignment="1">
      <alignment horizontal="center" vertical="center"/>
    </xf>
    <xf numFmtId="182" fontId="9" fillId="3" borderId="13" xfId="1" applyNumberFormat="1" applyFont="1" applyFill="1" applyBorder="1" applyAlignment="1">
      <alignment horizontal="center" vertical="center"/>
    </xf>
    <xf numFmtId="182" fontId="9" fillId="3" borderId="12" xfId="1" applyNumberFormat="1" applyFont="1" applyFill="1" applyBorder="1" applyAlignment="1">
      <alignment horizontal="center" vertical="center"/>
    </xf>
    <xf numFmtId="0" fontId="38" fillId="33" borderId="7" xfId="1" applyFont="1" applyFill="1" applyBorder="1" applyAlignment="1">
      <alignment horizontal="center" vertical="center" wrapText="1"/>
    </xf>
    <xf numFmtId="182" fontId="1" fillId="0" borderId="14" xfId="1" applyNumberFormat="1" applyFont="1" applyFill="1" applyBorder="1" applyAlignment="1">
      <alignment horizontal="center" vertical="center"/>
    </xf>
    <xf numFmtId="182" fontId="9" fillId="0" borderId="14" xfId="1" applyNumberFormat="1" applyFont="1" applyFill="1" applyBorder="1" applyAlignment="1">
      <alignment horizontal="center" vertical="center"/>
    </xf>
    <xf numFmtId="182" fontId="1" fillId="0" borderId="12" xfId="1" applyNumberFormat="1" applyFont="1" applyFill="1" applyBorder="1" applyAlignment="1">
      <alignment horizontal="center" vertical="center"/>
    </xf>
    <xf numFmtId="182" fontId="1" fillId="0" borderId="11" xfId="1" applyNumberFormat="1" applyFont="1" applyFill="1" applyBorder="1" applyAlignment="1">
      <alignment horizontal="center" vertical="center"/>
    </xf>
    <xf numFmtId="182" fontId="9" fillId="0" borderId="11" xfId="1" applyNumberFormat="1" applyFont="1" applyFill="1" applyBorder="1" applyAlignment="1">
      <alignment horizontal="center" vertical="center"/>
    </xf>
    <xf numFmtId="182" fontId="1" fillId="0" borderId="9" xfId="1" applyNumberFormat="1" applyFont="1" applyFill="1" applyBorder="1" applyAlignment="1">
      <alignment horizontal="center" vertical="center"/>
    </xf>
    <xf numFmtId="180" fontId="1" fillId="0" borderId="7" xfId="1" applyNumberFormat="1" applyFont="1" applyFill="1" applyBorder="1" applyAlignment="1">
      <alignment horizontal="center" vertical="center"/>
    </xf>
    <xf numFmtId="180" fontId="1" fillId="0" borderId="0" xfId="1" applyNumberFormat="1" applyFont="1" applyFill="1" applyBorder="1" applyAlignment="1">
      <alignment horizontal="center" vertical="center"/>
    </xf>
    <xf numFmtId="0" fontId="1" fillId="0" borderId="47" xfId="1" applyFill="1" applyBorder="1" applyAlignment="1">
      <alignment vertical="center"/>
    </xf>
    <xf numFmtId="180" fontId="1" fillId="2" borderId="7" xfId="1" applyNumberFormat="1" applyFont="1" applyFill="1" applyBorder="1" applyAlignment="1">
      <alignment horizontal="center" vertical="center"/>
    </xf>
    <xf numFmtId="180" fontId="1" fillId="28" borderId="7" xfId="1" applyNumberFormat="1" applyFont="1" applyFill="1" applyBorder="1" applyAlignment="1">
      <alignment horizontal="center" vertical="center"/>
    </xf>
    <xf numFmtId="0" fontId="3" fillId="0" borderId="0" xfId="1" applyFont="1" applyAlignment="1">
      <alignment vertical="center"/>
    </xf>
    <xf numFmtId="0" fontId="49" fillId="0" borderId="0" xfId="1" applyFont="1" applyAlignment="1">
      <alignment vertical="center"/>
    </xf>
    <xf numFmtId="0" fontId="38" fillId="34" borderId="7" xfId="1" applyFont="1" applyFill="1" applyBorder="1" applyAlignment="1">
      <alignment horizontal="center" vertical="center" wrapText="1"/>
    </xf>
    <xf numFmtId="183" fontId="1" fillId="27" borderId="14" xfId="1" applyNumberFormat="1" applyFont="1" applyFill="1" applyBorder="1" applyAlignment="1">
      <alignment horizontal="center" vertical="center"/>
    </xf>
    <xf numFmtId="0" fontId="17" fillId="27" borderId="14" xfId="1" applyNumberFormat="1" applyFont="1" applyFill="1" applyBorder="1" applyAlignment="1">
      <alignment horizontal="left" vertical="center"/>
    </xf>
    <xf numFmtId="182" fontId="1" fillId="27" borderId="14" xfId="1" applyNumberFormat="1" applyFont="1" applyFill="1" applyBorder="1" applyAlignment="1">
      <alignment horizontal="center" vertical="center"/>
    </xf>
    <xf numFmtId="182" fontId="9" fillId="27" borderId="14" xfId="1" applyNumberFormat="1" applyFont="1" applyFill="1" applyBorder="1" applyAlignment="1">
      <alignment horizontal="center" vertical="center"/>
    </xf>
    <xf numFmtId="182" fontId="9" fillId="27" borderId="12" xfId="1" applyNumberFormat="1" applyFont="1" applyFill="1" applyBorder="1" applyAlignment="1">
      <alignment horizontal="center" vertical="center"/>
    </xf>
    <xf numFmtId="182" fontId="1" fillId="27" borderId="12" xfId="1" applyNumberFormat="1" applyFont="1" applyFill="1" applyBorder="1" applyAlignment="1">
      <alignment horizontal="center" vertical="center"/>
    </xf>
    <xf numFmtId="182" fontId="1" fillId="35" borderId="0" xfId="1" applyNumberFormat="1" applyFont="1" applyFill="1" applyBorder="1" applyAlignment="1">
      <alignment horizontal="center" vertical="center"/>
    </xf>
    <xf numFmtId="183" fontId="1" fillId="0" borderId="14" xfId="1" applyNumberFormat="1" applyFont="1" applyFill="1" applyBorder="1" applyAlignment="1">
      <alignment horizontal="center" vertical="center"/>
    </xf>
    <xf numFmtId="0" fontId="17" fillId="0" borderId="14" xfId="1" applyNumberFormat="1" applyFont="1" applyFill="1" applyBorder="1" applyAlignment="1">
      <alignment horizontal="left" vertical="center"/>
    </xf>
    <xf numFmtId="0" fontId="1" fillId="0" borderId="14" xfId="1" applyNumberFormat="1" applyFont="1" applyFill="1" applyBorder="1" applyAlignment="1">
      <alignment horizontal="left" vertical="center"/>
    </xf>
    <xf numFmtId="183" fontId="1" fillId="0" borderId="9" xfId="1" applyNumberFormat="1" applyFont="1" applyFill="1" applyBorder="1" applyAlignment="1">
      <alignment horizontal="center" vertical="center"/>
    </xf>
    <xf numFmtId="176" fontId="1" fillId="0" borderId="0" xfId="1" applyNumberFormat="1" applyBorder="1"/>
    <xf numFmtId="180" fontId="1" fillId="0" borderId="7" xfId="1" applyNumberFormat="1" applyBorder="1" applyAlignment="1">
      <alignment horizontal="center" vertical="center"/>
    </xf>
    <xf numFmtId="180" fontId="1" fillId="28" borderId="7" xfId="1" applyNumberFormat="1" applyFill="1" applyBorder="1" applyAlignment="1">
      <alignment horizontal="center" vertical="center"/>
    </xf>
    <xf numFmtId="180" fontId="1" fillId="2" borderId="7" xfId="1" applyNumberFormat="1" applyFill="1" applyBorder="1" applyAlignment="1">
      <alignment horizontal="center" vertical="center"/>
    </xf>
    <xf numFmtId="180" fontId="1" fillId="0" borderId="7" xfId="1" applyNumberFormat="1" applyFill="1" applyBorder="1" applyAlignment="1">
      <alignment horizontal="center" vertical="center"/>
    </xf>
    <xf numFmtId="0" fontId="41" fillId="3" borderId="0" xfId="119" applyFont="1" applyFill="1">
      <alignment vertical="center"/>
    </xf>
    <xf numFmtId="0" fontId="42" fillId="3" borderId="0" xfId="119" applyFont="1" applyFill="1">
      <alignment vertical="center"/>
    </xf>
    <xf numFmtId="20" fontId="42" fillId="3" borderId="6" xfId="119" applyNumberFormat="1" applyFont="1" applyFill="1" applyBorder="1" applyAlignment="1">
      <alignment vertical="center"/>
    </xf>
    <xf numFmtId="0" fontId="43" fillId="36" borderId="49" xfId="119" applyFont="1" applyFill="1" applyBorder="1">
      <alignment vertical="center"/>
    </xf>
    <xf numFmtId="0" fontId="43" fillId="36" borderId="7" xfId="1" applyFont="1" applyFill="1" applyBorder="1" applyAlignment="1">
      <alignment horizontal="center" vertical="center" wrapText="1"/>
    </xf>
    <xf numFmtId="0" fontId="43" fillId="36" borderId="7" xfId="1" applyFont="1" applyFill="1" applyBorder="1" applyAlignment="1">
      <alignment horizontal="center" vertical="center" shrinkToFit="1"/>
    </xf>
    <xf numFmtId="0" fontId="43" fillId="36" borderId="51" xfId="119" applyFont="1" applyFill="1" applyBorder="1" applyAlignment="1">
      <alignment horizontal="center" vertical="center"/>
    </xf>
    <xf numFmtId="0" fontId="42" fillId="3" borderId="44" xfId="119" applyFont="1" applyFill="1" applyBorder="1">
      <alignment vertical="center"/>
    </xf>
    <xf numFmtId="176" fontId="1" fillId="0" borderId="12" xfId="1" applyNumberFormat="1" applyFill="1" applyBorder="1" applyAlignment="1">
      <alignment horizontal="center" vertical="center"/>
    </xf>
    <xf numFmtId="20" fontId="46" fillId="3" borderId="52" xfId="119" applyNumberFormat="1" applyFont="1" applyFill="1" applyBorder="1" applyAlignment="1">
      <alignment horizontal="center" vertical="center"/>
    </xf>
    <xf numFmtId="0" fontId="42" fillId="3" borderId="53" xfId="119" applyFont="1" applyFill="1" applyBorder="1">
      <alignment vertical="center"/>
    </xf>
    <xf numFmtId="20" fontId="46" fillId="3" borderId="54" xfId="119" applyNumberFormat="1" applyFont="1" applyFill="1" applyBorder="1" applyAlignment="1">
      <alignment horizontal="center" vertical="center"/>
    </xf>
    <xf numFmtId="20" fontId="46" fillId="0" borderId="54" xfId="119" applyNumberFormat="1" applyFont="1" applyFill="1" applyBorder="1" applyAlignment="1">
      <alignment horizontal="center" vertical="center"/>
    </xf>
    <xf numFmtId="20" fontId="47" fillId="0" borderId="54" xfId="119" applyNumberFormat="1" applyFont="1" applyFill="1" applyBorder="1" applyAlignment="1">
      <alignment horizontal="center" vertical="center"/>
    </xf>
    <xf numFmtId="20" fontId="47" fillId="0" borderId="38" xfId="119" applyNumberFormat="1" applyFont="1" applyFill="1" applyBorder="1" applyAlignment="1">
      <alignment horizontal="center" vertical="center"/>
    </xf>
    <xf numFmtId="0" fontId="42" fillId="3" borderId="14" xfId="119" applyFont="1" applyFill="1" applyBorder="1">
      <alignment vertical="center"/>
    </xf>
    <xf numFmtId="20" fontId="46" fillId="3" borderId="39" xfId="119" applyNumberFormat="1" applyFont="1" applyFill="1" applyBorder="1" applyAlignment="1">
      <alignment horizontal="center" vertical="center"/>
    </xf>
    <xf numFmtId="20" fontId="46" fillId="3" borderId="45" xfId="119" applyNumberFormat="1" applyFont="1" applyFill="1" applyBorder="1" applyAlignment="1">
      <alignment horizontal="center" vertical="center"/>
    </xf>
    <xf numFmtId="20" fontId="46" fillId="0" borderId="45" xfId="119" applyNumberFormat="1" applyFont="1" applyFill="1" applyBorder="1" applyAlignment="1">
      <alignment horizontal="center" vertical="center"/>
    </xf>
    <xf numFmtId="20" fontId="47" fillId="0" borderId="45" xfId="119" applyNumberFormat="1" applyFont="1" applyFill="1" applyBorder="1" applyAlignment="1">
      <alignment horizontal="center" vertical="center"/>
    </xf>
    <xf numFmtId="20" fontId="47" fillId="0" borderId="46" xfId="119" applyNumberFormat="1" applyFont="1" applyFill="1" applyBorder="1" applyAlignment="1">
      <alignment horizontal="center" vertical="center"/>
    </xf>
    <xf numFmtId="0" fontId="35" fillId="0" borderId="0" xfId="88">
      <alignment vertical="center"/>
    </xf>
    <xf numFmtId="176" fontId="1" fillId="0" borderId="9" xfId="1" applyNumberFormat="1" applyFont="1" applyFill="1" applyBorder="1" applyAlignment="1">
      <alignment horizontal="center" vertical="center"/>
    </xf>
    <xf numFmtId="0" fontId="42" fillId="3" borderId="10" xfId="119" applyFont="1" applyFill="1" applyBorder="1">
      <alignment vertical="center"/>
    </xf>
    <xf numFmtId="176" fontId="1" fillId="0" borderId="41" xfId="1" applyNumberFormat="1" applyFont="1" applyFill="1" applyBorder="1" applyAlignment="1">
      <alignment horizontal="center" vertical="center"/>
    </xf>
    <xf numFmtId="180" fontId="1" fillId="2" borderId="7" xfId="1" applyNumberFormat="1" applyFill="1" applyBorder="1" applyAlignment="1" applyProtection="1">
      <alignment horizontal="center" vertical="center"/>
      <protection locked="0"/>
    </xf>
    <xf numFmtId="176" fontId="1" fillId="0" borderId="35" xfId="1" applyNumberFormat="1" applyFont="1" applyFill="1" applyBorder="1" applyAlignment="1">
      <alignment horizontal="center" vertical="center"/>
    </xf>
    <xf numFmtId="20" fontId="46" fillId="3" borderId="48" xfId="119" applyNumberFormat="1" applyFont="1" applyFill="1" applyBorder="1" applyAlignment="1">
      <alignment horizontal="center" vertical="center"/>
    </xf>
    <xf numFmtId="20" fontId="46" fillId="0" borderId="37" xfId="119" applyNumberFormat="1" applyFont="1" applyFill="1" applyBorder="1" applyAlignment="1">
      <alignment horizontal="center" vertical="center"/>
    </xf>
    <xf numFmtId="20" fontId="47" fillId="0" borderId="37" xfId="119" applyNumberFormat="1" applyFont="1" applyFill="1" applyBorder="1" applyAlignment="1">
      <alignment horizontal="center" vertical="center"/>
    </xf>
    <xf numFmtId="0" fontId="42" fillId="3" borderId="38" xfId="88" applyFont="1" applyFill="1" applyBorder="1" applyAlignment="1">
      <alignment horizontal="center" vertical="center"/>
    </xf>
    <xf numFmtId="20" fontId="46" fillId="3" borderId="46" xfId="119" applyNumberFormat="1" applyFont="1" applyFill="1" applyBorder="1" applyAlignment="1">
      <alignment horizontal="center" vertical="center"/>
    </xf>
    <xf numFmtId="0" fontId="44" fillId="3" borderId="0" xfId="88" applyFont="1" applyFill="1">
      <alignment vertical="center"/>
    </xf>
    <xf numFmtId="0" fontId="42" fillId="3" borderId="33" xfId="119" applyFont="1" applyFill="1" applyBorder="1">
      <alignment vertical="center"/>
    </xf>
    <xf numFmtId="20" fontId="46" fillId="3" borderId="42" xfId="119" applyNumberFormat="1" applyFont="1" applyFill="1" applyBorder="1" applyAlignment="1">
      <alignment horizontal="center" vertical="center"/>
    </xf>
    <xf numFmtId="20" fontId="46" fillId="3" borderId="43" xfId="119" applyNumberFormat="1" applyFont="1" applyFill="1" applyBorder="1" applyAlignment="1">
      <alignment horizontal="center" vertical="center"/>
    </xf>
    <xf numFmtId="20" fontId="1" fillId="0" borderId="0" xfId="1" applyNumberFormat="1"/>
    <xf numFmtId="182" fontId="14" fillId="0" borderId="0" xfId="1" applyNumberFormat="1" applyFont="1" applyAlignment="1">
      <alignment vertical="center"/>
    </xf>
    <xf numFmtId="0" fontId="43" fillId="37" borderId="7" xfId="1" applyFont="1" applyFill="1" applyBorder="1" applyAlignment="1">
      <alignment horizontal="center" vertical="center" wrapText="1"/>
    </xf>
    <xf numFmtId="0" fontId="42" fillId="30" borderId="30" xfId="89" applyFont="1" applyFill="1" applyBorder="1" applyAlignment="1">
      <alignment vertical="center"/>
    </xf>
    <xf numFmtId="0" fontId="42" fillId="30" borderId="55" xfId="89" applyFont="1" applyFill="1" applyBorder="1" applyAlignment="1">
      <alignment vertical="center"/>
    </xf>
    <xf numFmtId="0" fontId="42" fillId="30" borderId="35" xfId="89" applyFont="1" applyFill="1" applyBorder="1" applyAlignment="1">
      <alignment vertical="center"/>
    </xf>
    <xf numFmtId="0" fontId="42" fillId="30" borderId="56" xfId="89" applyFont="1" applyFill="1" applyBorder="1" applyAlignment="1">
      <alignment vertical="center"/>
    </xf>
    <xf numFmtId="20" fontId="42" fillId="30" borderId="52" xfId="89" applyNumberFormat="1" applyFont="1" applyFill="1" applyBorder="1" applyAlignment="1">
      <alignment horizontal="center" vertical="center"/>
    </xf>
    <xf numFmtId="20" fontId="44" fillId="30" borderId="54" xfId="89" applyNumberFormat="1" applyFont="1" applyFill="1" applyBorder="1" applyAlignment="1">
      <alignment horizontal="center" vertical="center"/>
    </xf>
    <xf numFmtId="20" fontId="42" fillId="30" borderId="54" xfId="89" applyNumberFormat="1" applyFont="1" applyFill="1" applyBorder="1" applyAlignment="1">
      <alignment horizontal="center" vertical="center"/>
    </xf>
    <xf numFmtId="20" fontId="42" fillId="30" borderId="57" xfId="89" applyNumberFormat="1" applyFont="1" applyFill="1" applyBorder="1" applyAlignment="1">
      <alignment horizontal="center" vertical="center"/>
    </xf>
    <xf numFmtId="0" fontId="42" fillId="30" borderId="14" xfId="89" applyFont="1" applyFill="1" applyBorder="1" applyAlignment="1">
      <alignment vertical="center"/>
    </xf>
    <xf numFmtId="182" fontId="42" fillId="3" borderId="39" xfId="89" applyNumberFormat="1" applyFont="1" applyFill="1" applyBorder="1" applyAlignment="1">
      <alignment horizontal="center" vertical="center"/>
    </xf>
    <xf numFmtId="182" fontId="44" fillId="3" borderId="39" xfId="89" applyNumberFormat="1" applyFont="1" applyFill="1" applyBorder="1" applyAlignment="1">
      <alignment horizontal="center" vertical="center"/>
    </xf>
    <xf numFmtId="182" fontId="42" fillId="3" borderId="40" xfId="89" applyNumberFormat="1" applyFont="1" applyFill="1" applyBorder="1" applyAlignment="1">
      <alignment horizontal="center" vertical="center"/>
    </xf>
    <xf numFmtId="0" fontId="51" fillId="3" borderId="0" xfId="119" applyFont="1" applyFill="1">
      <alignment vertical="center"/>
    </xf>
    <xf numFmtId="0" fontId="51" fillId="3" borderId="0" xfId="98" applyFont="1" applyFill="1" applyBorder="1">
      <alignment vertical="center"/>
    </xf>
    <xf numFmtId="176" fontId="42" fillId="30" borderId="0" xfId="89" applyNumberFormat="1" applyFont="1" applyFill="1" applyBorder="1" applyAlignment="1">
      <alignment horizontal="center" vertical="center"/>
    </xf>
    <xf numFmtId="0" fontId="42" fillId="30" borderId="11" xfId="89" applyFont="1" applyFill="1" applyBorder="1" applyAlignment="1">
      <alignment vertical="center"/>
    </xf>
    <xf numFmtId="180" fontId="1" fillId="3" borderId="7" xfId="1" applyNumberFormat="1" applyFill="1" applyBorder="1" applyAlignment="1" applyProtection="1">
      <alignment horizontal="center" vertical="center"/>
      <protection locked="0"/>
    </xf>
    <xf numFmtId="20" fontId="42" fillId="30" borderId="36" xfId="89" applyNumberFormat="1" applyFont="1" applyFill="1" applyBorder="1" applyAlignment="1">
      <alignment horizontal="center" vertical="center"/>
    </xf>
    <xf numFmtId="20" fontId="44" fillId="30" borderId="37" xfId="89" applyNumberFormat="1" applyFont="1" applyFill="1" applyBorder="1" applyAlignment="1">
      <alignment horizontal="center" vertical="center"/>
    </xf>
    <xf numFmtId="20" fontId="42" fillId="30" borderId="37" xfId="89" applyNumberFormat="1" applyFont="1" applyFill="1" applyBorder="1" applyAlignment="1">
      <alignment horizontal="center" vertical="center"/>
    </xf>
    <xf numFmtId="20" fontId="42" fillId="30" borderId="38" xfId="89" applyNumberFormat="1" applyFont="1" applyFill="1" applyBorder="1" applyAlignment="1">
      <alignment horizontal="center" vertical="center"/>
    </xf>
    <xf numFmtId="182" fontId="42" fillId="3" borderId="14" xfId="89" applyNumberFormat="1" applyFont="1" applyFill="1" applyBorder="1" applyAlignment="1">
      <alignment horizontal="center" vertical="center"/>
    </xf>
    <xf numFmtId="182" fontId="44" fillId="3" borderId="45" xfId="89" applyNumberFormat="1" applyFont="1" applyFill="1" applyBorder="1" applyAlignment="1">
      <alignment horizontal="center" vertical="center"/>
    </xf>
    <xf numFmtId="182" fontId="42" fillId="3" borderId="45" xfId="89" applyNumberFormat="1" applyFont="1" applyFill="1" applyBorder="1" applyAlignment="1">
      <alignment horizontal="center" vertical="center"/>
    </xf>
    <xf numFmtId="182" fontId="42" fillId="3" borderId="46" xfId="89" applyNumberFormat="1" applyFont="1" applyFill="1" applyBorder="1" applyAlignment="1">
      <alignment horizontal="center" vertical="center"/>
    </xf>
    <xf numFmtId="20" fontId="51" fillId="3" borderId="0" xfId="98" applyNumberFormat="1" applyFont="1" applyFill="1" applyBorder="1" applyAlignment="1">
      <alignment horizontal="left" vertical="center"/>
    </xf>
    <xf numFmtId="182" fontId="51" fillId="3" borderId="0" xfId="98" applyNumberFormat="1" applyFont="1" applyFill="1">
      <alignment vertical="center"/>
    </xf>
    <xf numFmtId="0" fontId="42" fillId="30" borderId="33" xfId="89" applyFont="1" applyFill="1" applyBorder="1" applyAlignment="1">
      <alignment vertical="center"/>
    </xf>
    <xf numFmtId="176" fontId="1" fillId="0" borderId="32" xfId="1" applyNumberFormat="1" applyFont="1" applyFill="1" applyBorder="1" applyAlignment="1">
      <alignment horizontal="center" vertical="center"/>
    </xf>
    <xf numFmtId="182" fontId="42" fillId="3" borderId="33" xfId="89" applyNumberFormat="1" applyFont="1" applyFill="1" applyBorder="1" applyAlignment="1">
      <alignment horizontal="center" vertical="center"/>
    </xf>
    <xf numFmtId="182" fontId="44" fillId="3" borderId="42" xfId="89" applyNumberFormat="1" applyFont="1" applyFill="1" applyBorder="1" applyAlignment="1">
      <alignment horizontal="center" vertical="center"/>
    </xf>
    <xf numFmtId="182" fontId="42" fillId="3" borderId="42" xfId="89" applyNumberFormat="1" applyFont="1" applyFill="1" applyBorder="1" applyAlignment="1">
      <alignment horizontal="center" vertical="center"/>
    </xf>
    <xf numFmtId="182" fontId="42" fillId="3" borderId="43" xfId="89" applyNumberFormat="1" applyFont="1" applyFill="1" applyBorder="1" applyAlignment="1">
      <alignment horizontal="center" vertical="center"/>
    </xf>
    <xf numFmtId="180" fontId="1" fillId="0" borderId="0" xfId="1" applyNumberFormat="1" applyFont="1" applyFill="1" applyAlignment="1">
      <alignment vertical="center"/>
    </xf>
    <xf numFmtId="0" fontId="15" fillId="0" borderId="0" xfId="1" applyFont="1" applyAlignment="1">
      <alignment vertical="center"/>
    </xf>
    <xf numFmtId="0" fontId="15" fillId="0" borderId="0" xfId="1" applyFont="1" applyAlignment="1"/>
    <xf numFmtId="0" fontId="5" fillId="0" borderId="4" xfId="1" applyFont="1" applyFill="1" applyBorder="1" applyAlignment="1">
      <alignment horizontal="center" vertical="center"/>
    </xf>
    <xf numFmtId="0" fontId="5" fillId="0" borderId="8" xfId="1" applyFont="1" applyFill="1" applyBorder="1" applyAlignment="1">
      <alignment horizontal="center" vertical="center"/>
    </xf>
    <xf numFmtId="0" fontId="3" fillId="0" borderId="0" xfId="1" applyFont="1" applyAlignment="1">
      <alignment vertical="center"/>
    </xf>
    <xf numFmtId="0" fontId="3" fillId="0" borderId="0" xfId="1" applyFont="1" applyAlignment="1"/>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5" xfId="1" applyFont="1" applyFill="1" applyBorder="1" applyAlignment="1">
      <alignment horizontal="center" vertical="center"/>
    </xf>
    <xf numFmtId="0" fontId="5" fillId="0" borderId="6" xfId="1" applyFont="1" applyFill="1" applyBorder="1" applyAlignment="1">
      <alignment horizontal="center" vertical="center"/>
    </xf>
    <xf numFmtId="0" fontId="5" fillId="0" borderId="3" xfId="1" applyFont="1" applyFill="1" applyBorder="1" applyAlignment="1">
      <alignment horizontal="center" vertical="center"/>
    </xf>
    <xf numFmtId="0" fontId="5" fillId="0" borderId="4" xfId="89" applyFont="1" applyFill="1" applyBorder="1" applyAlignment="1">
      <alignment horizontal="center" vertical="center"/>
    </xf>
    <xf numFmtId="0" fontId="5" fillId="0" borderId="8" xfId="89" applyFont="1" applyFill="1" applyBorder="1" applyAlignment="1">
      <alignment horizontal="center" vertical="center"/>
    </xf>
    <xf numFmtId="0" fontId="5" fillId="0" borderId="1" xfId="89" applyFont="1" applyFill="1" applyBorder="1" applyAlignment="1">
      <alignment horizontal="center" vertical="center"/>
    </xf>
    <xf numFmtId="0" fontId="5" fillId="0" borderId="2" xfId="89" applyFont="1" applyFill="1" applyBorder="1" applyAlignment="1">
      <alignment horizontal="center" vertical="center"/>
    </xf>
    <xf numFmtId="0" fontId="38" fillId="26" borderId="1" xfId="1" applyFont="1" applyFill="1" applyBorder="1" applyAlignment="1">
      <alignment horizontal="center" vertical="center"/>
    </xf>
    <xf numFmtId="0" fontId="38" fillId="26" borderId="3" xfId="1" applyFont="1" applyFill="1" applyBorder="1" applyAlignment="1">
      <alignment horizontal="center" vertical="center"/>
    </xf>
    <xf numFmtId="0" fontId="38" fillId="26" borderId="18" xfId="1" applyFont="1" applyFill="1" applyBorder="1" applyAlignment="1">
      <alignment horizontal="center" vertical="center"/>
    </xf>
    <xf numFmtId="0" fontId="38" fillId="26" borderId="28" xfId="1" applyFont="1" applyFill="1" applyBorder="1" applyAlignment="1">
      <alignment horizontal="center" vertical="center"/>
    </xf>
    <xf numFmtId="0" fontId="38" fillId="26" borderId="2" xfId="1" applyFont="1" applyFill="1" applyBorder="1" applyAlignment="1">
      <alignment horizontal="center" vertical="center"/>
    </xf>
    <xf numFmtId="0" fontId="38" fillId="26" borderId="4" xfId="1" applyFont="1" applyFill="1" applyBorder="1" applyAlignment="1">
      <alignment horizontal="center" vertical="center"/>
    </xf>
    <xf numFmtId="0" fontId="38" fillId="26" borderId="29" xfId="1" applyFont="1" applyFill="1" applyBorder="1" applyAlignment="1">
      <alignment horizontal="center" vertical="center"/>
    </xf>
    <xf numFmtId="0" fontId="43" fillId="31" borderId="4" xfId="89" applyFont="1" applyFill="1" applyBorder="1" applyAlignment="1">
      <alignment horizontal="center" vertical="center"/>
    </xf>
    <xf numFmtId="0" fontId="43" fillId="31" borderId="8" xfId="89" applyFont="1" applyFill="1" applyBorder="1" applyAlignment="1">
      <alignment horizontal="center" vertical="center"/>
    </xf>
    <xf numFmtId="0" fontId="43" fillId="31" borderId="0" xfId="89" applyFont="1" applyFill="1" applyBorder="1" applyAlignment="1">
      <alignment horizontal="center" vertical="center"/>
    </xf>
    <xf numFmtId="0" fontId="43" fillId="31" borderId="28" xfId="89" applyFont="1" applyFill="1" applyBorder="1" applyAlignment="1">
      <alignment horizontal="center" vertical="center"/>
    </xf>
    <xf numFmtId="0" fontId="38" fillId="29" borderId="1" xfId="1" applyFont="1" applyFill="1" applyBorder="1" applyAlignment="1">
      <alignment horizontal="center" vertical="center"/>
    </xf>
    <xf numFmtId="0" fontId="38" fillId="29" borderId="2" xfId="1" applyFont="1" applyFill="1" applyBorder="1" applyAlignment="1">
      <alignment horizontal="center" vertical="center"/>
    </xf>
    <xf numFmtId="0" fontId="43" fillId="29" borderId="0" xfId="89" applyFont="1" applyFill="1" applyBorder="1" applyAlignment="1">
      <alignment horizontal="center" vertical="center"/>
    </xf>
    <xf numFmtId="0" fontId="43" fillId="29" borderId="28" xfId="89" applyFont="1" applyFill="1" applyBorder="1" applyAlignment="1">
      <alignment horizontal="center" vertical="center"/>
    </xf>
    <xf numFmtId="0" fontId="43" fillId="29" borderId="4" xfId="89" applyFont="1" applyFill="1" applyBorder="1" applyAlignment="1">
      <alignment horizontal="center" vertical="center"/>
    </xf>
    <xf numFmtId="0" fontId="43" fillId="29" borderId="8" xfId="89" applyFont="1" applyFill="1" applyBorder="1" applyAlignment="1">
      <alignment horizontal="center" vertical="center"/>
    </xf>
    <xf numFmtId="0" fontId="43" fillId="29" borderId="3" xfId="89" applyFont="1" applyFill="1" applyBorder="1" applyAlignment="1">
      <alignment horizontal="center" vertical="center"/>
    </xf>
    <xf numFmtId="0" fontId="43" fillId="29" borderId="34" xfId="89" applyFont="1" applyFill="1" applyBorder="1" applyAlignment="1">
      <alignment horizontal="center" vertical="center"/>
    </xf>
    <xf numFmtId="0" fontId="43" fillId="28" borderId="4" xfId="89" applyFont="1" applyFill="1" applyBorder="1" applyAlignment="1">
      <alignment horizontal="center" vertical="center"/>
    </xf>
    <xf numFmtId="0" fontId="43" fillId="28" borderId="8" xfId="89" applyFont="1" applyFill="1" applyBorder="1" applyAlignment="1">
      <alignment horizontal="center" vertical="center"/>
    </xf>
    <xf numFmtId="0" fontId="43" fillId="28" borderId="7" xfId="89" applyFont="1" applyFill="1" applyBorder="1" applyAlignment="1">
      <alignment horizontal="center" vertical="center"/>
    </xf>
    <xf numFmtId="0" fontId="43" fillId="28" borderId="1" xfId="1" applyFont="1" applyFill="1" applyBorder="1" applyAlignment="1">
      <alignment horizontal="center" vertical="center"/>
    </xf>
    <xf numFmtId="0" fontId="43" fillId="28" borderId="2" xfId="1" applyFont="1" applyFill="1" applyBorder="1" applyAlignment="1">
      <alignment horizontal="center" vertical="center"/>
    </xf>
    <xf numFmtId="0" fontId="43" fillId="28" borderId="0" xfId="89" applyFont="1" applyFill="1" applyBorder="1" applyAlignment="1">
      <alignment horizontal="center" vertical="center"/>
    </xf>
    <xf numFmtId="0" fontId="43" fillId="28" borderId="28" xfId="89" applyFont="1" applyFill="1" applyBorder="1" applyAlignment="1">
      <alignment horizontal="center" vertical="center"/>
    </xf>
    <xf numFmtId="0" fontId="38" fillId="28" borderId="1" xfId="1" applyFont="1" applyFill="1" applyBorder="1" applyAlignment="1">
      <alignment horizontal="center" vertical="center"/>
    </xf>
    <xf numFmtId="0" fontId="38" fillId="28" borderId="2" xfId="1" applyFont="1" applyFill="1" applyBorder="1" applyAlignment="1">
      <alignment horizontal="center" vertical="center"/>
    </xf>
    <xf numFmtId="0" fontId="52" fillId="2" borderId="7" xfId="89" applyFont="1" applyFill="1" applyBorder="1" applyAlignment="1">
      <alignment horizontal="center" vertical="center"/>
    </xf>
    <xf numFmtId="0" fontId="43" fillId="2" borderId="7" xfId="89" applyFont="1" applyFill="1" applyBorder="1" applyAlignment="1">
      <alignment horizontal="center" vertical="center"/>
    </xf>
    <xf numFmtId="0" fontId="43" fillId="2" borderId="15" xfId="1" applyFont="1" applyFill="1" applyBorder="1" applyAlignment="1">
      <alignment horizontal="center" vertical="center"/>
    </xf>
    <xf numFmtId="0" fontId="43" fillId="2" borderId="16" xfId="1" applyFont="1" applyFill="1" applyBorder="1" applyAlignment="1">
      <alignment horizontal="center" vertical="center"/>
    </xf>
    <xf numFmtId="0" fontId="43" fillId="2" borderId="47" xfId="1" applyFont="1" applyFill="1" applyBorder="1" applyAlignment="1">
      <alignment horizontal="center" vertical="center"/>
    </xf>
    <xf numFmtId="0" fontId="38" fillId="32" borderId="4" xfId="1" applyFont="1" applyFill="1" applyBorder="1" applyAlignment="1">
      <alignment horizontal="center" vertical="center"/>
    </xf>
    <xf numFmtId="0" fontId="38" fillId="32" borderId="8" xfId="1" applyFont="1" applyFill="1" applyBorder="1" applyAlignment="1">
      <alignment horizontal="center" vertical="center"/>
    </xf>
    <xf numFmtId="0" fontId="1" fillId="0" borderId="9" xfId="1" applyFont="1" applyFill="1" applyBorder="1" applyAlignment="1">
      <alignment horizontal="center" vertical="center"/>
    </xf>
    <xf numFmtId="0" fontId="1" fillId="0" borderId="31" xfId="1" applyFont="1" applyBorder="1" applyAlignment="1">
      <alignment horizontal="center" vertical="center"/>
    </xf>
    <xf numFmtId="0" fontId="38" fillId="32" borderId="1" xfId="1" applyFont="1" applyFill="1" applyBorder="1" applyAlignment="1">
      <alignment horizontal="center" vertical="center"/>
    </xf>
    <xf numFmtId="0" fontId="38" fillId="32" borderId="2" xfId="1" applyFont="1" applyFill="1" applyBorder="1" applyAlignment="1">
      <alignment horizontal="center" vertical="center"/>
    </xf>
    <xf numFmtId="0" fontId="38" fillId="32" borderId="5" xfId="1" applyFont="1" applyFill="1" applyBorder="1" applyAlignment="1">
      <alignment horizontal="center" vertical="center"/>
    </xf>
    <xf numFmtId="0" fontId="38" fillId="32" borderId="6" xfId="1" applyFont="1" applyFill="1" applyBorder="1" applyAlignment="1">
      <alignment horizontal="center" vertical="center"/>
    </xf>
    <xf numFmtId="0" fontId="38" fillId="32" borderId="15" xfId="1" applyFont="1" applyFill="1" applyBorder="1" applyAlignment="1">
      <alignment horizontal="center" vertical="center"/>
    </xf>
    <xf numFmtId="0" fontId="38" fillId="32" borderId="16" xfId="1" applyFont="1" applyFill="1" applyBorder="1" applyAlignment="1">
      <alignment horizontal="center" vertical="center"/>
    </xf>
    <xf numFmtId="0" fontId="38" fillId="32" borderId="47" xfId="1" applyFont="1" applyFill="1" applyBorder="1" applyAlignment="1">
      <alignment horizontal="center" vertical="center"/>
    </xf>
    <xf numFmtId="0" fontId="1" fillId="0" borderId="0" xfId="1" applyAlignment="1">
      <alignment vertical="center"/>
    </xf>
    <xf numFmtId="0" fontId="38" fillId="33" borderId="1" xfId="1" applyFont="1" applyFill="1" applyBorder="1" applyAlignment="1">
      <alignment horizontal="center" vertical="center"/>
    </xf>
    <xf numFmtId="0" fontId="38" fillId="33" borderId="2" xfId="1" applyFont="1" applyFill="1" applyBorder="1" applyAlignment="1">
      <alignment horizontal="center" vertical="center"/>
    </xf>
    <xf numFmtId="0" fontId="38" fillId="33" borderId="5" xfId="1" applyFont="1" applyFill="1" applyBorder="1" applyAlignment="1">
      <alignment horizontal="center" vertical="center"/>
    </xf>
    <xf numFmtId="0" fontId="38" fillId="33" borderId="6" xfId="1" applyFont="1" applyFill="1" applyBorder="1" applyAlignment="1">
      <alignment horizontal="center" vertical="center"/>
    </xf>
    <xf numFmtId="0" fontId="38" fillId="33" borderId="15" xfId="1" applyFont="1" applyFill="1" applyBorder="1" applyAlignment="1">
      <alignment horizontal="center" vertical="center"/>
    </xf>
    <xf numFmtId="0" fontId="38" fillId="33" borderId="16" xfId="1" applyFont="1" applyFill="1" applyBorder="1" applyAlignment="1">
      <alignment horizontal="center" vertical="center"/>
    </xf>
    <xf numFmtId="0" fontId="38" fillId="33" borderId="47" xfId="1" applyFont="1" applyFill="1" applyBorder="1" applyAlignment="1">
      <alignment horizontal="center" vertical="center"/>
    </xf>
    <xf numFmtId="0" fontId="38" fillId="33" borderId="4" xfId="1" applyFont="1" applyFill="1" applyBorder="1" applyAlignment="1">
      <alignment horizontal="center" vertical="center"/>
    </xf>
    <xf numFmtId="0" fontId="38" fillId="33" borderId="8" xfId="1" applyFont="1" applyFill="1" applyBorder="1" applyAlignment="1">
      <alignment horizontal="center" vertical="center"/>
    </xf>
    <xf numFmtId="0" fontId="38" fillId="34" borderId="4" xfId="1" applyFont="1" applyFill="1" applyBorder="1" applyAlignment="1">
      <alignment horizontal="center" vertical="center"/>
    </xf>
    <xf numFmtId="0" fontId="38" fillId="34" borderId="8" xfId="1" applyFont="1" applyFill="1" applyBorder="1" applyAlignment="1">
      <alignment horizontal="center" vertical="center"/>
    </xf>
    <xf numFmtId="0" fontId="38" fillId="34" borderId="1" xfId="1" applyFont="1" applyFill="1" applyBorder="1" applyAlignment="1">
      <alignment horizontal="center" vertical="center"/>
    </xf>
    <xf numFmtId="0" fontId="38" fillId="34" borderId="2" xfId="1" applyFont="1" applyFill="1" applyBorder="1" applyAlignment="1">
      <alignment horizontal="center" vertical="center"/>
    </xf>
    <xf numFmtId="0" fontId="38" fillId="34" borderId="5" xfId="1" applyFont="1" applyFill="1" applyBorder="1" applyAlignment="1">
      <alignment horizontal="center" vertical="center"/>
    </xf>
    <xf numFmtId="0" fontId="38" fillId="34" borderId="6" xfId="1" applyFont="1" applyFill="1" applyBorder="1" applyAlignment="1">
      <alignment horizontal="center" vertical="center"/>
    </xf>
    <xf numFmtId="0" fontId="38" fillId="34" borderId="15" xfId="1" applyFont="1" applyFill="1" applyBorder="1" applyAlignment="1">
      <alignment horizontal="center" vertical="center"/>
    </xf>
    <xf numFmtId="0" fontId="38" fillId="34" borderId="16" xfId="1" applyFont="1" applyFill="1" applyBorder="1" applyAlignment="1">
      <alignment horizontal="center" vertical="center"/>
    </xf>
    <xf numFmtId="0" fontId="38" fillId="34" borderId="47" xfId="1" applyFont="1" applyFill="1" applyBorder="1" applyAlignment="1">
      <alignment horizontal="center" vertical="center"/>
    </xf>
    <xf numFmtId="0" fontId="43" fillId="36" borderId="37" xfId="119" applyFont="1" applyFill="1" applyBorder="1" applyAlignment="1">
      <alignment horizontal="center" vertical="center"/>
    </xf>
    <xf numFmtId="0" fontId="43" fillId="36" borderId="42" xfId="119" applyFont="1" applyFill="1" applyBorder="1" applyAlignment="1">
      <alignment horizontal="center" vertical="center"/>
    </xf>
    <xf numFmtId="0" fontId="50" fillId="36" borderId="38" xfId="119" applyFont="1" applyFill="1" applyBorder="1" applyAlignment="1">
      <alignment horizontal="center" vertical="center"/>
    </xf>
    <xf numFmtId="0" fontId="50" fillId="36" borderId="43" xfId="119" applyFont="1" applyFill="1" applyBorder="1" applyAlignment="1">
      <alignment horizontal="center" vertical="center"/>
    </xf>
    <xf numFmtId="0" fontId="43" fillId="36" borderId="38" xfId="119" applyFont="1" applyFill="1" applyBorder="1" applyAlignment="1">
      <alignment horizontal="center" vertical="center"/>
    </xf>
    <xf numFmtId="0" fontId="43" fillId="36" borderId="43" xfId="119" applyFont="1" applyFill="1" applyBorder="1" applyAlignment="1">
      <alignment horizontal="center" vertical="center"/>
    </xf>
    <xf numFmtId="0" fontId="50" fillId="36" borderId="37" xfId="119" applyFont="1" applyFill="1" applyBorder="1" applyAlignment="1">
      <alignment horizontal="center" vertical="center"/>
    </xf>
    <xf numFmtId="0" fontId="50" fillId="36" borderId="42" xfId="119" applyFont="1" applyFill="1" applyBorder="1" applyAlignment="1">
      <alignment horizontal="center" vertical="center"/>
    </xf>
    <xf numFmtId="0" fontId="43" fillId="36" borderId="7" xfId="119" applyFont="1" applyFill="1" applyBorder="1" applyAlignment="1">
      <alignment horizontal="center" vertical="center"/>
    </xf>
    <xf numFmtId="0" fontId="43" fillId="36" borderId="15" xfId="1" applyFont="1" applyFill="1" applyBorder="1" applyAlignment="1">
      <alignment horizontal="center" vertical="center"/>
    </xf>
    <xf numFmtId="0" fontId="43" fillId="36" borderId="16" xfId="1" applyFont="1" applyFill="1" applyBorder="1" applyAlignment="1">
      <alignment horizontal="center" vertical="center"/>
    </xf>
    <xf numFmtId="0" fontId="43" fillId="36" borderId="47" xfId="1" applyFont="1" applyFill="1" applyBorder="1" applyAlignment="1">
      <alignment horizontal="center" vertical="center"/>
    </xf>
    <xf numFmtId="0" fontId="43" fillId="36" borderId="48" xfId="119" applyFont="1" applyFill="1" applyBorder="1" applyAlignment="1">
      <alignment horizontal="center" vertical="center"/>
    </xf>
    <xf numFmtId="0" fontId="43" fillId="36" borderId="50" xfId="119" applyFont="1" applyFill="1" applyBorder="1" applyAlignment="1">
      <alignment horizontal="center" vertical="center"/>
    </xf>
    <xf numFmtId="0" fontId="50" fillId="36" borderId="7" xfId="119" applyFont="1" applyFill="1" applyBorder="1" applyAlignment="1">
      <alignment horizontal="center" vertical="center"/>
    </xf>
    <xf numFmtId="0" fontId="50" fillId="36" borderId="48" xfId="119" applyFont="1" applyFill="1" applyBorder="1" applyAlignment="1">
      <alignment horizontal="center" vertical="center"/>
    </xf>
    <xf numFmtId="0" fontId="50" fillId="36" borderId="50" xfId="119" applyFont="1" applyFill="1" applyBorder="1" applyAlignment="1">
      <alignment horizontal="center" vertical="center"/>
    </xf>
    <xf numFmtId="0" fontId="43" fillId="37" borderId="48" xfId="119" applyFont="1" applyFill="1" applyBorder="1" applyAlignment="1">
      <alignment horizontal="center" vertical="center"/>
    </xf>
    <xf numFmtId="0" fontId="43" fillId="37" borderId="50" xfId="119" applyFont="1" applyFill="1" applyBorder="1" applyAlignment="1">
      <alignment horizontal="center" vertical="center"/>
    </xf>
    <xf numFmtId="0" fontId="43" fillId="37" borderId="38" xfId="119" applyFont="1" applyFill="1" applyBorder="1" applyAlignment="1">
      <alignment horizontal="center" vertical="center"/>
    </xf>
    <xf numFmtId="0" fontId="43" fillId="37" borderId="43" xfId="119" applyFont="1" applyFill="1" applyBorder="1" applyAlignment="1">
      <alignment horizontal="center" vertical="center"/>
    </xf>
    <xf numFmtId="0" fontId="43" fillId="37" borderId="7" xfId="119" applyFont="1" applyFill="1" applyBorder="1" applyAlignment="1">
      <alignment horizontal="center" vertical="center"/>
    </xf>
    <xf numFmtId="0" fontId="43" fillId="37" borderId="15" xfId="1" applyFont="1" applyFill="1" applyBorder="1" applyAlignment="1">
      <alignment horizontal="center" vertical="center"/>
    </xf>
    <xf numFmtId="0" fontId="43" fillId="37" borderId="16" xfId="1" applyFont="1" applyFill="1" applyBorder="1" applyAlignment="1">
      <alignment horizontal="center" vertical="center"/>
    </xf>
    <xf numFmtId="0" fontId="43" fillId="37" borderId="47" xfId="1" applyFont="1" applyFill="1" applyBorder="1" applyAlignment="1">
      <alignment horizontal="center" vertical="center"/>
    </xf>
  </cellXfs>
  <cellStyles count="122">
    <cellStyle name="20% - アクセント 1 2" xfId="2"/>
    <cellStyle name="20% - アクセント 1 3" xfId="3"/>
    <cellStyle name="20% - アクセント 2 2" xfId="4"/>
    <cellStyle name="20% - アクセント 2 3" xfId="5"/>
    <cellStyle name="20% - アクセント 3 2" xfId="6"/>
    <cellStyle name="20% - アクセント 3 3" xfId="7"/>
    <cellStyle name="20% - アクセント 4 2" xfId="8"/>
    <cellStyle name="20% - アクセント 4 3" xfId="9"/>
    <cellStyle name="20% - アクセント 5 2" xfId="10"/>
    <cellStyle name="20% - アクセント 5 3" xfId="11"/>
    <cellStyle name="20% - アクセント 6 2" xfId="12"/>
    <cellStyle name="20% - アクセント 6 3" xfId="13"/>
    <cellStyle name="40% - アクセント 1 2" xfId="14"/>
    <cellStyle name="40% - アクセント 1 3" xfId="15"/>
    <cellStyle name="40% - アクセント 2 2" xfId="16"/>
    <cellStyle name="40% - アクセント 2 3" xfId="17"/>
    <cellStyle name="40% - アクセント 3 2" xfId="18"/>
    <cellStyle name="40% - アクセント 3 3" xfId="19"/>
    <cellStyle name="40% - アクセント 4 2" xfId="20"/>
    <cellStyle name="40% - アクセント 4 3" xfId="21"/>
    <cellStyle name="40% - アクセント 5 2" xfId="22"/>
    <cellStyle name="40% - アクセント 5 3" xfId="23"/>
    <cellStyle name="40% - アクセント 6 2" xfId="24"/>
    <cellStyle name="40% - アクセント 6 3" xfId="25"/>
    <cellStyle name="60% - アクセント 1 2" xfId="26"/>
    <cellStyle name="60% - アクセント 1 3" xfId="27"/>
    <cellStyle name="60% - アクセント 2 2" xfId="28"/>
    <cellStyle name="60% - アクセント 2 3" xfId="29"/>
    <cellStyle name="60% - アクセント 3 2" xfId="30"/>
    <cellStyle name="60% - アクセント 3 3" xfId="31"/>
    <cellStyle name="60% - アクセント 4 2" xfId="32"/>
    <cellStyle name="60% - アクセント 4 3" xfId="33"/>
    <cellStyle name="60% - アクセント 5 2" xfId="34"/>
    <cellStyle name="60% - アクセント 5 3" xfId="35"/>
    <cellStyle name="60% - アクセント 6 2" xfId="36"/>
    <cellStyle name="60% - アクセント 6 3" xfId="37"/>
    <cellStyle name="アクセント 1 2" xfId="38"/>
    <cellStyle name="アクセント 1 3" xfId="39"/>
    <cellStyle name="アクセント 2 2" xfId="40"/>
    <cellStyle name="アクセント 2 3" xfId="41"/>
    <cellStyle name="アクセント 3 2" xfId="42"/>
    <cellStyle name="アクセント 3 3" xfId="43"/>
    <cellStyle name="アクセント 4 2" xfId="44"/>
    <cellStyle name="アクセント 4 3" xfId="45"/>
    <cellStyle name="アクセント 5 2" xfId="46"/>
    <cellStyle name="アクセント 5 3" xfId="47"/>
    <cellStyle name="アクセント 6 2" xfId="48"/>
    <cellStyle name="アクセント 6 3" xfId="49"/>
    <cellStyle name="タイトル 2" xfId="50"/>
    <cellStyle name="タイトル 3" xfId="51"/>
    <cellStyle name="チェック セル 2" xfId="52"/>
    <cellStyle name="チェック セル 3" xfId="53"/>
    <cellStyle name="どちらでもない 2" xfId="54"/>
    <cellStyle name="どちらでもない 3" xfId="55"/>
    <cellStyle name="パーセント 2" xfId="56"/>
    <cellStyle name="ハイパーリンク 2" xfId="57"/>
    <cellStyle name="ハイパーリンク 2 2" xfId="58"/>
    <cellStyle name="メモ 2" xfId="59"/>
    <cellStyle name="メモ 3" xfId="60"/>
    <cellStyle name="リンク セル 2" xfId="61"/>
    <cellStyle name="リンク セル 3" xfId="62"/>
    <cellStyle name="悪い 2" xfId="63"/>
    <cellStyle name="悪い 3" xfId="64"/>
    <cellStyle name="計算 2" xfId="65"/>
    <cellStyle name="計算 3" xfId="66"/>
    <cellStyle name="警告文 2" xfId="67"/>
    <cellStyle name="警告文 3" xfId="68"/>
    <cellStyle name="桁区切り 2" xfId="69"/>
    <cellStyle name="見出し 1 2" xfId="70"/>
    <cellStyle name="見出し 1 3" xfId="71"/>
    <cellStyle name="見出し 2 2" xfId="72"/>
    <cellStyle name="見出し 2 3" xfId="73"/>
    <cellStyle name="見出し 3 2" xfId="74"/>
    <cellStyle name="見出し 3 3" xfId="75"/>
    <cellStyle name="見出し 4 2" xfId="76"/>
    <cellStyle name="見出し 4 3" xfId="77"/>
    <cellStyle name="集計 2" xfId="78"/>
    <cellStyle name="集計 3" xfId="79"/>
    <cellStyle name="出力 2" xfId="80"/>
    <cellStyle name="出力 3" xfId="81"/>
    <cellStyle name="説明文 2" xfId="82"/>
    <cellStyle name="説明文 3" xfId="83"/>
    <cellStyle name="入力 2" xfId="84"/>
    <cellStyle name="入力 3" xfId="85"/>
    <cellStyle name="標準" xfId="0" builtinId="0"/>
    <cellStyle name="標準 10" xfId="86"/>
    <cellStyle name="標準 11" xfId="87"/>
    <cellStyle name="標準 12" xfId="88"/>
    <cellStyle name="標準 13" xfId="1"/>
    <cellStyle name="標準 2" xfId="89"/>
    <cellStyle name="標準 3" xfId="90"/>
    <cellStyle name="標準 4" xfId="91"/>
    <cellStyle name="標準 5" xfId="92"/>
    <cellStyle name="標準 6" xfId="93"/>
    <cellStyle name="標準 6 2" xfId="94"/>
    <cellStyle name="標準 6 3" xfId="95"/>
    <cellStyle name="標準 6 3 2" xfId="96"/>
    <cellStyle name="標準 6 3 2 2" xfId="97"/>
    <cellStyle name="標準 6 3 2 2 2" xfId="98"/>
    <cellStyle name="標準 6 3 2 3" xfId="99"/>
    <cellStyle name="標準 6 3 3" xfId="100"/>
    <cellStyle name="標準 6 3 3 2" xfId="101"/>
    <cellStyle name="標準 6 3 4" xfId="102"/>
    <cellStyle name="標準 6 4" xfId="103"/>
    <cellStyle name="標準 6 4 2" xfId="104"/>
    <cellStyle name="標準 6 4 2 2" xfId="105"/>
    <cellStyle name="標準 6 4 3" xfId="106"/>
    <cellStyle name="標準 6 5" xfId="107"/>
    <cellStyle name="標準 6 5 2" xfId="108"/>
    <cellStyle name="標準 6 5 2 2" xfId="109"/>
    <cellStyle name="標準 6 5 3" xfId="110"/>
    <cellStyle name="標準 6 6" xfId="111"/>
    <cellStyle name="標準 6 6 2" xfId="112"/>
    <cellStyle name="標準 6 7" xfId="113"/>
    <cellStyle name="標準 7" xfId="114"/>
    <cellStyle name="標準 7 2" xfId="115"/>
    <cellStyle name="標準 8" xfId="116"/>
    <cellStyle name="標準 8 2" xfId="117"/>
    <cellStyle name="標準 9" xfId="118"/>
    <cellStyle name="標準 9 2" xfId="119"/>
    <cellStyle name="良い 2" xfId="120"/>
    <cellStyle name="良い 3" xfId="1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6"/>
  <sheetViews>
    <sheetView showGridLines="0" tabSelected="1" view="pageBreakPreview" zoomScale="85" zoomScaleNormal="70" zoomScaleSheetLayoutView="85" workbookViewId="0">
      <selection activeCell="A2" sqref="A2"/>
    </sheetView>
  </sheetViews>
  <sheetFormatPr defaultColWidth="9" defaultRowHeight="13.2" x14ac:dyDescent="0.2"/>
  <cols>
    <col min="1" max="1" width="3.44140625" style="1" customWidth="1"/>
    <col min="2" max="2" width="24.109375" style="1" customWidth="1"/>
    <col min="3" max="3" width="9" style="1" hidden="1" customWidth="1"/>
    <col min="4" max="6" width="8.21875" style="1" hidden="1" customWidth="1"/>
    <col min="7" max="12" width="6.6640625" style="1" customWidth="1"/>
    <col min="13" max="21" width="6.6640625" style="2" customWidth="1"/>
    <col min="22" max="22" width="6.6640625" style="4" customWidth="1"/>
    <col min="23" max="16384" width="9" style="4"/>
  </cols>
  <sheetData>
    <row r="1" spans="1:21" s="2" customFormat="1" ht="53.25" customHeight="1" x14ac:dyDescent="0.25">
      <c r="A1" s="1"/>
      <c r="B1" s="319" t="s">
        <v>279</v>
      </c>
      <c r="C1" s="320"/>
      <c r="D1" s="320"/>
      <c r="E1" s="320"/>
      <c r="F1" s="320"/>
      <c r="G1" s="320"/>
      <c r="H1" s="320"/>
      <c r="I1" s="320"/>
      <c r="J1" s="320"/>
      <c r="K1" s="320"/>
      <c r="L1" s="320"/>
      <c r="M1" s="320"/>
      <c r="N1" s="320"/>
      <c r="O1" s="320"/>
      <c r="P1" s="320"/>
      <c r="Q1" s="320"/>
      <c r="R1" s="320"/>
      <c r="S1" s="320"/>
      <c r="T1" s="320"/>
      <c r="U1" s="320"/>
    </row>
    <row r="2" spans="1:21" ht="18.75" customHeight="1" x14ac:dyDescent="0.15">
      <c r="H2" s="3">
        <f>H5-G5</f>
        <v>4.1666666666666574E-2</v>
      </c>
      <c r="I2" s="3">
        <f t="shared" ref="I2:U2" si="0">I5-H5</f>
        <v>3.4722222222222099E-2</v>
      </c>
      <c r="J2" s="3">
        <f t="shared" si="0"/>
        <v>4.1666666666666574E-2</v>
      </c>
      <c r="K2" s="3">
        <f t="shared" si="0"/>
        <v>3.1249999999999889E-2</v>
      </c>
      <c r="L2" s="3">
        <f t="shared" si="0"/>
        <v>4.1666666666666574E-2</v>
      </c>
      <c r="M2" s="3">
        <f t="shared" si="0"/>
        <v>3.1249999999999944E-2</v>
      </c>
      <c r="N2" s="3">
        <f t="shared" si="0"/>
        <v>3.4722222222222099E-2</v>
      </c>
      <c r="O2" s="3">
        <f t="shared" si="0"/>
        <v>3.1249999999999889E-2</v>
      </c>
      <c r="P2" s="3">
        <f t="shared" si="0"/>
        <v>4.1666666666666519E-2</v>
      </c>
      <c r="Q2" s="3">
        <f t="shared" si="0"/>
        <v>3.1249999999999889E-2</v>
      </c>
      <c r="R2" s="3">
        <f t="shared" si="0"/>
        <v>3.8194444444444309E-2</v>
      </c>
      <c r="S2" s="3">
        <f t="shared" si="0"/>
        <v>3.8194444444444309E-2</v>
      </c>
      <c r="T2" s="3">
        <f t="shared" si="0"/>
        <v>3.4722222222222099E-2</v>
      </c>
      <c r="U2" s="3">
        <f t="shared" si="0"/>
        <v>4.1666666666666519E-2</v>
      </c>
    </row>
    <row r="3" spans="1:21" ht="19.5" customHeight="1" x14ac:dyDescent="0.2">
      <c r="A3" s="321" t="s">
        <v>280</v>
      </c>
      <c r="B3" s="322"/>
      <c r="C3" s="321" t="s">
        <v>0</v>
      </c>
      <c r="D3" s="322"/>
      <c r="E3" s="322"/>
      <c r="F3" s="325"/>
      <c r="G3" s="317">
        <v>1</v>
      </c>
      <c r="H3" s="317">
        <v>2</v>
      </c>
      <c r="I3" s="317">
        <v>3</v>
      </c>
      <c r="J3" s="317">
        <v>4</v>
      </c>
      <c r="K3" s="317">
        <v>5</v>
      </c>
      <c r="L3" s="317">
        <v>6</v>
      </c>
      <c r="M3" s="317">
        <v>7</v>
      </c>
      <c r="N3" s="317">
        <v>8</v>
      </c>
      <c r="O3" s="317">
        <v>9</v>
      </c>
      <c r="P3" s="317">
        <v>10</v>
      </c>
      <c r="Q3" s="317">
        <v>11</v>
      </c>
      <c r="R3" s="317">
        <v>12</v>
      </c>
      <c r="S3" s="317">
        <v>13</v>
      </c>
      <c r="T3" s="317">
        <v>14</v>
      </c>
      <c r="U3" s="317">
        <v>15</v>
      </c>
    </row>
    <row r="4" spans="1:21" ht="19.5" customHeight="1" x14ac:dyDescent="0.2">
      <c r="A4" s="323"/>
      <c r="B4" s="324"/>
      <c r="C4" s="5" t="s">
        <v>1</v>
      </c>
      <c r="D4" s="5" t="s">
        <v>2</v>
      </c>
      <c r="E4" s="6" t="s">
        <v>3</v>
      </c>
      <c r="F4" s="5" t="s">
        <v>4</v>
      </c>
      <c r="G4" s="318"/>
      <c r="H4" s="318"/>
      <c r="I4" s="318"/>
      <c r="J4" s="318"/>
      <c r="K4" s="318"/>
      <c r="L4" s="318"/>
      <c r="M4" s="318"/>
      <c r="N4" s="318"/>
      <c r="O4" s="318"/>
      <c r="P4" s="318"/>
      <c r="Q4" s="318"/>
      <c r="R4" s="318"/>
      <c r="S4" s="318"/>
      <c r="T4" s="318"/>
      <c r="U4" s="318"/>
    </row>
    <row r="5" spans="1:21" ht="15.75" customHeight="1" x14ac:dyDescent="0.2">
      <c r="A5" s="7">
        <v>1</v>
      </c>
      <c r="B5" s="8" t="s">
        <v>300</v>
      </c>
      <c r="C5" s="9"/>
      <c r="D5" s="9"/>
      <c r="E5" s="9"/>
      <c r="F5" s="9"/>
      <c r="G5" s="10">
        <v>0.28472222222222221</v>
      </c>
      <c r="H5" s="11">
        <f t="shared" ref="H5:U5" si="1">G28+G30</f>
        <v>0.32638888888888878</v>
      </c>
      <c r="I5" s="11">
        <f t="shared" si="1"/>
        <v>0.36111111111111088</v>
      </c>
      <c r="J5" s="11">
        <f t="shared" si="1"/>
        <v>0.40277777777777746</v>
      </c>
      <c r="K5" s="11">
        <f t="shared" si="1"/>
        <v>0.43402777777777735</v>
      </c>
      <c r="L5" s="11">
        <f t="shared" si="1"/>
        <v>0.47569444444444392</v>
      </c>
      <c r="M5" s="11">
        <f t="shared" si="1"/>
        <v>0.50694444444444386</v>
      </c>
      <c r="N5" s="11">
        <f t="shared" si="1"/>
        <v>0.54166666666666596</v>
      </c>
      <c r="O5" s="11">
        <f t="shared" si="1"/>
        <v>0.57291666666666585</v>
      </c>
      <c r="P5" s="11">
        <f t="shared" si="1"/>
        <v>0.61458333333333237</v>
      </c>
      <c r="Q5" s="11">
        <f t="shared" si="1"/>
        <v>0.64583333333333226</v>
      </c>
      <c r="R5" s="11">
        <f t="shared" si="1"/>
        <v>0.68402777777777657</v>
      </c>
      <c r="S5" s="11">
        <f t="shared" si="1"/>
        <v>0.72222222222222088</v>
      </c>
      <c r="T5" s="11">
        <f t="shared" si="1"/>
        <v>0.75694444444444298</v>
      </c>
      <c r="U5" s="11">
        <f t="shared" si="1"/>
        <v>0.7986111111111095</v>
      </c>
    </row>
    <row r="6" spans="1:21" s="17" customFormat="1" ht="21" customHeight="1" x14ac:dyDescent="0.2">
      <c r="A6" s="12">
        <v>1</v>
      </c>
      <c r="B6" s="13" t="s">
        <v>5</v>
      </c>
      <c r="C6" s="14"/>
      <c r="D6" s="14"/>
      <c r="E6" s="14"/>
      <c r="F6" s="14"/>
      <c r="G6" s="15">
        <f>G5</f>
        <v>0.28472222222222221</v>
      </c>
      <c r="H6" s="15">
        <f t="shared" ref="H6:H28" si="2">H5+$C6</f>
        <v>0.32638888888888878</v>
      </c>
      <c r="I6" s="15">
        <f t="shared" ref="I6:Q21" si="3">I5+$D6</f>
        <v>0.36111111111111088</v>
      </c>
      <c r="J6" s="15">
        <f t="shared" si="3"/>
        <v>0.40277777777777746</v>
      </c>
      <c r="K6" s="15">
        <f t="shared" si="3"/>
        <v>0.43402777777777735</v>
      </c>
      <c r="L6" s="16">
        <f t="shared" si="3"/>
        <v>0.47569444444444392</v>
      </c>
      <c r="M6" s="16">
        <f t="shared" si="3"/>
        <v>0.50694444444444386</v>
      </c>
      <c r="N6" s="16">
        <f t="shared" si="3"/>
        <v>0.54166666666666596</v>
      </c>
      <c r="O6" s="16">
        <f t="shared" si="3"/>
        <v>0.57291666666666585</v>
      </c>
      <c r="P6" s="16">
        <f t="shared" si="3"/>
        <v>0.61458333333333237</v>
      </c>
      <c r="Q6" s="16">
        <f t="shared" si="3"/>
        <v>0.64583333333333226</v>
      </c>
      <c r="R6" s="16">
        <f>R5+$E6</f>
        <v>0.68402777777777657</v>
      </c>
      <c r="S6" s="16">
        <f>S5+$C6</f>
        <v>0.72222222222222088</v>
      </c>
      <c r="T6" s="16">
        <f>T5+$F6</f>
        <v>0.75694444444444298</v>
      </c>
      <c r="U6" s="16">
        <f>U5+$F6</f>
        <v>0.7986111111111095</v>
      </c>
    </row>
    <row r="7" spans="1:21" s="17" customFormat="1" ht="21" customHeight="1" x14ac:dyDescent="0.2">
      <c r="A7" s="18">
        <v>2</v>
      </c>
      <c r="B7" s="19" t="s">
        <v>6</v>
      </c>
      <c r="C7" s="20">
        <v>2.7777777777777779E-3</v>
      </c>
      <c r="D7" s="20">
        <v>2.7777777777777779E-3</v>
      </c>
      <c r="E7" s="20">
        <v>2.7777777777777779E-3</v>
      </c>
      <c r="F7" s="20">
        <v>2.7777777777777779E-3</v>
      </c>
      <c r="G7" s="21">
        <f t="shared" ref="G7:G28" si="4">G6+$C7</f>
        <v>0.28749999999999998</v>
      </c>
      <c r="H7" s="21">
        <f t="shared" si="2"/>
        <v>0.32916666666666655</v>
      </c>
      <c r="I7" s="21">
        <f t="shared" si="3"/>
        <v>0.36388888888888865</v>
      </c>
      <c r="J7" s="21">
        <f t="shared" si="3"/>
        <v>0.40555555555555522</v>
      </c>
      <c r="K7" s="21">
        <f t="shared" si="3"/>
        <v>0.43680555555555511</v>
      </c>
      <c r="L7" s="22">
        <f t="shared" si="3"/>
        <v>0.47847222222222169</v>
      </c>
      <c r="M7" s="22">
        <f t="shared" si="3"/>
        <v>0.50972222222222163</v>
      </c>
      <c r="N7" s="22">
        <f t="shared" si="3"/>
        <v>0.54444444444444373</v>
      </c>
      <c r="O7" s="22">
        <f t="shared" si="3"/>
        <v>0.57569444444444362</v>
      </c>
      <c r="P7" s="22">
        <f t="shared" si="3"/>
        <v>0.61736111111111014</v>
      </c>
      <c r="Q7" s="22">
        <f t="shared" si="3"/>
        <v>0.64861111111111003</v>
      </c>
      <c r="R7" s="22">
        <f t="shared" ref="R7:R28" si="5">R6+$E7</f>
        <v>0.68680555555555434</v>
      </c>
      <c r="S7" s="22">
        <f t="shared" ref="S7:S28" si="6">S6+$C7</f>
        <v>0.72499999999999865</v>
      </c>
      <c r="T7" s="22">
        <f t="shared" ref="T7:U22" si="7">T6+$F7</f>
        <v>0.75972222222222074</v>
      </c>
      <c r="U7" s="22">
        <f t="shared" si="7"/>
        <v>0.80138888888888726</v>
      </c>
    </row>
    <row r="8" spans="1:21" s="17" customFormat="1" ht="21" customHeight="1" x14ac:dyDescent="0.2">
      <c r="A8" s="18">
        <v>3</v>
      </c>
      <c r="B8" s="19" t="s">
        <v>7</v>
      </c>
      <c r="C8" s="23">
        <v>6.9444444444444447E-4</v>
      </c>
      <c r="D8" s="23">
        <v>6.9444444444444447E-4</v>
      </c>
      <c r="E8" s="23">
        <v>6.9444444444444447E-4</v>
      </c>
      <c r="F8" s="23">
        <v>6.9444444444444447E-4</v>
      </c>
      <c r="G8" s="21">
        <f t="shared" si="4"/>
        <v>0.28819444444444442</v>
      </c>
      <c r="H8" s="21">
        <f t="shared" si="2"/>
        <v>0.32986111111111099</v>
      </c>
      <c r="I8" s="21">
        <f t="shared" si="3"/>
        <v>0.36458333333333309</v>
      </c>
      <c r="J8" s="21">
        <f t="shared" si="3"/>
        <v>0.40624999999999967</v>
      </c>
      <c r="K8" s="21">
        <f t="shared" si="3"/>
        <v>0.43749999999999956</v>
      </c>
      <c r="L8" s="22">
        <f t="shared" si="3"/>
        <v>0.47916666666666613</v>
      </c>
      <c r="M8" s="22">
        <f t="shared" si="3"/>
        <v>0.51041666666666607</v>
      </c>
      <c r="N8" s="22">
        <f t="shared" si="3"/>
        <v>0.54513888888888817</v>
      </c>
      <c r="O8" s="22">
        <f t="shared" si="3"/>
        <v>0.57638888888888806</v>
      </c>
      <c r="P8" s="22">
        <f t="shared" si="3"/>
        <v>0.61805555555555458</v>
      </c>
      <c r="Q8" s="22">
        <f t="shared" si="3"/>
        <v>0.64930555555555447</v>
      </c>
      <c r="R8" s="22">
        <f t="shared" si="5"/>
        <v>0.68749999999999878</v>
      </c>
      <c r="S8" s="22">
        <f t="shared" si="6"/>
        <v>0.72569444444444309</v>
      </c>
      <c r="T8" s="22">
        <f t="shared" si="7"/>
        <v>0.76041666666666519</v>
      </c>
      <c r="U8" s="22">
        <f t="shared" si="7"/>
        <v>0.80208333333333171</v>
      </c>
    </row>
    <row r="9" spans="1:21" s="17" customFormat="1" ht="21" customHeight="1" x14ac:dyDescent="0.2">
      <c r="A9" s="18">
        <v>4</v>
      </c>
      <c r="B9" s="19" t="s">
        <v>8</v>
      </c>
      <c r="C9" s="24">
        <v>6.9444444444444447E-4</v>
      </c>
      <c r="D9" s="24">
        <v>6.9444444444444447E-4</v>
      </c>
      <c r="E9" s="24">
        <v>6.9444444444444447E-4</v>
      </c>
      <c r="F9" s="24">
        <v>6.9444444444444447E-4</v>
      </c>
      <c r="G9" s="21">
        <f t="shared" si="4"/>
        <v>0.28888888888888886</v>
      </c>
      <c r="H9" s="21">
        <f t="shared" si="2"/>
        <v>0.33055555555555544</v>
      </c>
      <c r="I9" s="21">
        <f t="shared" si="3"/>
        <v>0.36527777777777753</v>
      </c>
      <c r="J9" s="21">
        <f t="shared" si="3"/>
        <v>0.40694444444444411</v>
      </c>
      <c r="K9" s="21">
        <f t="shared" si="3"/>
        <v>0.438194444444444</v>
      </c>
      <c r="L9" s="22">
        <f t="shared" si="3"/>
        <v>0.47986111111111057</v>
      </c>
      <c r="M9" s="22">
        <f t="shared" si="3"/>
        <v>0.51111111111111052</v>
      </c>
      <c r="N9" s="22">
        <f t="shared" si="3"/>
        <v>0.54583333333333262</v>
      </c>
      <c r="O9" s="22">
        <f t="shared" si="3"/>
        <v>0.5770833333333325</v>
      </c>
      <c r="P9" s="22">
        <f t="shared" si="3"/>
        <v>0.61874999999999902</v>
      </c>
      <c r="Q9" s="22">
        <f t="shared" si="3"/>
        <v>0.64999999999999891</v>
      </c>
      <c r="R9" s="22">
        <f t="shared" si="5"/>
        <v>0.68819444444444322</v>
      </c>
      <c r="S9" s="22">
        <f t="shared" si="6"/>
        <v>0.72638888888888753</v>
      </c>
      <c r="T9" s="22">
        <f t="shared" si="7"/>
        <v>0.76111111111110963</v>
      </c>
      <c r="U9" s="22">
        <f t="shared" si="7"/>
        <v>0.80277777777777615</v>
      </c>
    </row>
    <row r="10" spans="1:21" s="17" customFormat="1" ht="21" customHeight="1" x14ac:dyDescent="0.2">
      <c r="A10" s="7">
        <v>5</v>
      </c>
      <c r="B10" s="19" t="s">
        <v>9</v>
      </c>
      <c r="C10" s="25">
        <v>6.9444444444444447E-4</v>
      </c>
      <c r="D10" s="25">
        <v>6.9444444444444447E-4</v>
      </c>
      <c r="E10" s="25">
        <v>6.9444444444444447E-4</v>
      </c>
      <c r="F10" s="25">
        <v>6.9444444444444447E-4</v>
      </c>
      <c r="G10" s="21">
        <f t="shared" si="4"/>
        <v>0.2895833333333333</v>
      </c>
      <c r="H10" s="21">
        <f t="shared" si="2"/>
        <v>0.33124999999999988</v>
      </c>
      <c r="I10" s="21">
        <f t="shared" si="3"/>
        <v>0.36597222222222198</v>
      </c>
      <c r="J10" s="21">
        <f t="shared" si="3"/>
        <v>0.40763888888888855</v>
      </c>
      <c r="K10" s="21">
        <f t="shared" si="3"/>
        <v>0.43888888888888844</v>
      </c>
      <c r="L10" s="22">
        <f t="shared" si="3"/>
        <v>0.48055555555555501</v>
      </c>
      <c r="M10" s="22">
        <f t="shared" si="3"/>
        <v>0.51180555555555496</v>
      </c>
      <c r="N10" s="22">
        <f t="shared" si="3"/>
        <v>0.54652777777777706</v>
      </c>
      <c r="O10" s="22">
        <f t="shared" si="3"/>
        <v>0.57777777777777695</v>
      </c>
      <c r="P10" s="22">
        <f t="shared" si="3"/>
        <v>0.61944444444444346</v>
      </c>
      <c r="Q10" s="22">
        <f t="shared" si="3"/>
        <v>0.65069444444444335</v>
      </c>
      <c r="R10" s="22">
        <f t="shared" si="5"/>
        <v>0.68888888888888766</v>
      </c>
      <c r="S10" s="22">
        <f t="shared" si="6"/>
        <v>0.72708333333333197</v>
      </c>
      <c r="T10" s="22">
        <f t="shared" si="7"/>
        <v>0.76180555555555407</v>
      </c>
      <c r="U10" s="22">
        <f t="shared" si="7"/>
        <v>0.80347222222222059</v>
      </c>
    </row>
    <row r="11" spans="1:21" s="27" customFormat="1" ht="21" customHeight="1" x14ac:dyDescent="0.2">
      <c r="A11" s="18">
        <v>6</v>
      </c>
      <c r="B11" s="19" t="s">
        <v>10</v>
      </c>
      <c r="C11" s="26">
        <v>1.3888888888888889E-3</v>
      </c>
      <c r="D11" s="26">
        <v>1.3888888888888889E-3</v>
      </c>
      <c r="E11" s="26">
        <v>1.3888888888888889E-3</v>
      </c>
      <c r="F11" s="26">
        <v>1.3888888888888889E-3</v>
      </c>
      <c r="G11" s="21">
        <f t="shared" si="4"/>
        <v>0.29097222222222219</v>
      </c>
      <c r="H11" s="21">
        <f t="shared" si="2"/>
        <v>0.33263888888888876</v>
      </c>
      <c r="I11" s="21">
        <f t="shared" si="3"/>
        <v>0.36736111111111086</v>
      </c>
      <c r="J11" s="21">
        <f t="shared" si="3"/>
        <v>0.40902777777777743</v>
      </c>
      <c r="K11" s="21">
        <f t="shared" si="3"/>
        <v>0.44027777777777732</v>
      </c>
      <c r="L11" s="22">
        <f t="shared" si="3"/>
        <v>0.4819444444444439</v>
      </c>
      <c r="M11" s="22">
        <f t="shared" si="3"/>
        <v>0.51319444444444384</v>
      </c>
      <c r="N11" s="22">
        <f t="shared" si="3"/>
        <v>0.54791666666666594</v>
      </c>
      <c r="O11" s="22">
        <f t="shared" si="3"/>
        <v>0.57916666666666583</v>
      </c>
      <c r="P11" s="22">
        <f t="shared" si="3"/>
        <v>0.62083333333333235</v>
      </c>
      <c r="Q11" s="22">
        <f t="shared" si="3"/>
        <v>0.65208333333333224</v>
      </c>
      <c r="R11" s="22">
        <f t="shared" si="5"/>
        <v>0.69027777777777655</v>
      </c>
      <c r="S11" s="22">
        <f t="shared" si="6"/>
        <v>0.72847222222222086</v>
      </c>
      <c r="T11" s="22">
        <f t="shared" si="7"/>
        <v>0.76319444444444295</v>
      </c>
      <c r="U11" s="22">
        <f t="shared" si="7"/>
        <v>0.80486111111110947</v>
      </c>
    </row>
    <row r="12" spans="1:21" s="27" customFormat="1" ht="21" customHeight="1" x14ac:dyDescent="0.2">
      <c r="A12" s="7">
        <v>7</v>
      </c>
      <c r="B12" s="19" t="s">
        <v>11</v>
      </c>
      <c r="C12" s="26">
        <v>1.3888888888888889E-3</v>
      </c>
      <c r="D12" s="26">
        <v>1.3888888888888889E-3</v>
      </c>
      <c r="E12" s="26">
        <v>1.3888888888888889E-3</v>
      </c>
      <c r="F12" s="26">
        <v>1.3888888888888889E-3</v>
      </c>
      <c r="G12" s="21">
        <f t="shared" si="4"/>
        <v>0.29236111111111107</v>
      </c>
      <c r="H12" s="21">
        <f t="shared" si="2"/>
        <v>0.33402777777777765</v>
      </c>
      <c r="I12" s="21">
        <f t="shared" si="3"/>
        <v>0.36874999999999974</v>
      </c>
      <c r="J12" s="21">
        <f t="shared" si="3"/>
        <v>0.41041666666666632</v>
      </c>
      <c r="K12" s="21">
        <f t="shared" si="3"/>
        <v>0.44166666666666621</v>
      </c>
      <c r="L12" s="22">
        <f t="shared" si="3"/>
        <v>0.48333333333333278</v>
      </c>
      <c r="M12" s="22">
        <f t="shared" si="3"/>
        <v>0.51458333333333273</v>
      </c>
      <c r="N12" s="22">
        <f t="shared" si="3"/>
        <v>0.54930555555555483</v>
      </c>
      <c r="O12" s="22">
        <f t="shared" si="3"/>
        <v>0.58055555555555471</v>
      </c>
      <c r="P12" s="22">
        <f t="shared" si="3"/>
        <v>0.62222222222222123</v>
      </c>
      <c r="Q12" s="22">
        <f t="shared" si="3"/>
        <v>0.65347222222222112</v>
      </c>
      <c r="R12" s="22">
        <f t="shared" si="5"/>
        <v>0.69166666666666543</v>
      </c>
      <c r="S12" s="22">
        <f t="shared" si="6"/>
        <v>0.72986111111110974</v>
      </c>
      <c r="T12" s="22">
        <f t="shared" si="7"/>
        <v>0.76458333333333184</v>
      </c>
      <c r="U12" s="22">
        <f t="shared" si="7"/>
        <v>0.80624999999999836</v>
      </c>
    </row>
    <row r="13" spans="1:21" s="27" customFormat="1" ht="21" customHeight="1" x14ac:dyDescent="0.2">
      <c r="A13" s="18">
        <v>8</v>
      </c>
      <c r="B13" s="19" t="s">
        <v>12</v>
      </c>
      <c r="C13" s="28">
        <v>1.3888888888888889E-3</v>
      </c>
      <c r="D13" s="26">
        <v>1.3888888888888889E-3</v>
      </c>
      <c r="E13" s="26">
        <v>1.3888888888888889E-3</v>
      </c>
      <c r="F13" s="26">
        <v>1.3888888888888889E-3</v>
      </c>
      <c r="G13" s="21">
        <f t="shared" si="4"/>
        <v>0.29374999999999996</v>
      </c>
      <c r="H13" s="21">
        <f t="shared" si="2"/>
        <v>0.33541666666666653</v>
      </c>
      <c r="I13" s="21">
        <f t="shared" si="3"/>
        <v>0.37013888888888863</v>
      </c>
      <c r="J13" s="21">
        <f t="shared" si="3"/>
        <v>0.4118055555555552</v>
      </c>
      <c r="K13" s="21">
        <f t="shared" si="3"/>
        <v>0.44305555555555509</v>
      </c>
      <c r="L13" s="22">
        <f t="shared" si="3"/>
        <v>0.48472222222222167</v>
      </c>
      <c r="M13" s="22">
        <f t="shared" si="3"/>
        <v>0.51597222222222161</v>
      </c>
      <c r="N13" s="22">
        <f t="shared" si="3"/>
        <v>0.55069444444444371</v>
      </c>
      <c r="O13" s="22">
        <f t="shared" si="3"/>
        <v>0.5819444444444436</v>
      </c>
      <c r="P13" s="22">
        <f t="shared" si="3"/>
        <v>0.62361111111111012</v>
      </c>
      <c r="Q13" s="22">
        <f t="shared" si="3"/>
        <v>0.65486111111111001</v>
      </c>
      <c r="R13" s="22">
        <f t="shared" si="5"/>
        <v>0.69305555555555431</v>
      </c>
      <c r="S13" s="22">
        <f t="shared" si="6"/>
        <v>0.73124999999999862</v>
      </c>
      <c r="T13" s="22">
        <f t="shared" si="7"/>
        <v>0.76597222222222072</v>
      </c>
      <c r="U13" s="22">
        <f t="shared" si="7"/>
        <v>0.80763888888888724</v>
      </c>
    </row>
    <row r="14" spans="1:21" s="17" customFormat="1" ht="21" customHeight="1" x14ac:dyDescent="0.2">
      <c r="A14" s="7">
        <v>9</v>
      </c>
      <c r="B14" s="19" t="s">
        <v>13</v>
      </c>
      <c r="C14" s="25">
        <v>6.9444444444444447E-4</v>
      </c>
      <c r="D14" s="25">
        <v>6.9444444444444447E-4</v>
      </c>
      <c r="E14" s="25">
        <v>6.9444444444444447E-4</v>
      </c>
      <c r="F14" s="25">
        <v>6.9444444444444447E-4</v>
      </c>
      <c r="G14" s="21">
        <f t="shared" si="4"/>
        <v>0.2944444444444444</v>
      </c>
      <c r="H14" s="21">
        <f t="shared" si="2"/>
        <v>0.33611111111111097</v>
      </c>
      <c r="I14" s="21">
        <f t="shared" si="3"/>
        <v>0.37083333333333307</v>
      </c>
      <c r="J14" s="21">
        <f t="shared" si="3"/>
        <v>0.41249999999999964</v>
      </c>
      <c r="K14" s="21">
        <f t="shared" si="3"/>
        <v>0.44374999999999953</v>
      </c>
      <c r="L14" s="22">
        <f t="shared" si="3"/>
        <v>0.48541666666666611</v>
      </c>
      <c r="M14" s="22">
        <f t="shared" si="3"/>
        <v>0.51666666666666605</v>
      </c>
      <c r="N14" s="22">
        <f t="shared" si="3"/>
        <v>0.55138888888888815</v>
      </c>
      <c r="O14" s="22">
        <f t="shared" si="3"/>
        <v>0.58263888888888804</v>
      </c>
      <c r="P14" s="22">
        <f t="shared" si="3"/>
        <v>0.62430555555555456</v>
      </c>
      <c r="Q14" s="22">
        <f t="shared" si="3"/>
        <v>0.65555555555555445</v>
      </c>
      <c r="R14" s="22">
        <f t="shared" si="5"/>
        <v>0.69374999999999876</v>
      </c>
      <c r="S14" s="22">
        <f t="shared" si="6"/>
        <v>0.73194444444444307</v>
      </c>
      <c r="T14" s="22">
        <f t="shared" si="7"/>
        <v>0.76666666666666516</v>
      </c>
      <c r="U14" s="22">
        <f t="shared" si="7"/>
        <v>0.80833333333333168</v>
      </c>
    </row>
    <row r="15" spans="1:21" s="17" customFormat="1" ht="21" customHeight="1" x14ac:dyDescent="0.2">
      <c r="A15" s="18">
        <v>10</v>
      </c>
      <c r="B15" s="19" t="s">
        <v>14</v>
      </c>
      <c r="C15" s="25">
        <v>6.9444444444444447E-4</v>
      </c>
      <c r="D15" s="25">
        <v>6.9444444444444447E-4</v>
      </c>
      <c r="E15" s="25">
        <v>6.9444444444444447E-4</v>
      </c>
      <c r="F15" s="25">
        <v>6.9444444444444447E-4</v>
      </c>
      <c r="G15" s="21">
        <f t="shared" si="4"/>
        <v>0.29513888888888884</v>
      </c>
      <c r="H15" s="21">
        <f t="shared" si="2"/>
        <v>0.33680555555555541</v>
      </c>
      <c r="I15" s="21">
        <f t="shared" si="3"/>
        <v>0.37152777777777751</v>
      </c>
      <c r="J15" s="21">
        <f t="shared" si="3"/>
        <v>0.41319444444444409</v>
      </c>
      <c r="K15" s="21">
        <f t="shared" si="3"/>
        <v>0.44444444444444398</v>
      </c>
      <c r="L15" s="22">
        <f t="shared" si="3"/>
        <v>0.48611111111111055</v>
      </c>
      <c r="M15" s="22">
        <f t="shared" si="3"/>
        <v>0.51736111111111049</v>
      </c>
      <c r="N15" s="22">
        <f t="shared" si="3"/>
        <v>0.55208333333333259</v>
      </c>
      <c r="O15" s="22">
        <f t="shared" si="3"/>
        <v>0.58333333333333248</v>
      </c>
      <c r="P15" s="22">
        <f t="shared" si="3"/>
        <v>0.624999999999999</v>
      </c>
      <c r="Q15" s="22">
        <f t="shared" si="3"/>
        <v>0.65624999999999889</v>
      </c>
      <c r="R15" s="22">
        <f t="shared" si="5"/>
        <v>0.6944444444444432</v>
      </c>
      <c r="S15" s="22">
        <f t="shared" si="6"/>
        <v>0.73263888888888751</v>
      </c>
      <c r="T15" s="22">
        <f t="shared" si="7"/>
        <v>0.76736111111110961</v>
      </c>
      <c r="U15" s="22">
        <f t="shared" si="7"/>
        <v>0.80902777777777612</v>
      </c>
    </row>
    <row r="16" spans="1:21" s="17" customFormat="1" ht="21" customHeight="1" x14ac:dyDescent="0.2">
      <c r="A16" s="7">
        <v>11</v>
      </c>
      <c r="B16" s="19" t="s">
        <v>15</v>
      </c>
      <c r="C16" s="25">
        <v>6.9444444444444447E-4</v>
      </c>
      <c r="D16" s="25">
        <v>6.9444444444444447E-4</v>
      </c>
      <c r="E16" s="25">
        <v>6.9444444444444447E-4</v>
      </c>
      <c r="F16" s="25">
        <v>6.9444444444444447E-4</v>
      </c>
      <c r="G16" s="21">
        <f t="shared" si="4"/>
        <v>0.29583333333333328</v>
      </c>
      <c r="H16" s="21">
        <f t="shared" si="2"/>
        <v>0.33749999999999986</v>
      </c>
      <c r="I16" s="21">
        <f t="shared" si="3"/>
        <v>0.37222222222222195</v>
      </c>
      <c r="J16" s="21">
        <f t="shared" si="3"/>
        <v>0.41388888888888853</v>
      </c>
      <c r="K16" s="21">
        <f t="shared" si="3"/>
        <v>0.44513888888888842</v>
      </c>
      <c r="L16" s="22">
        <f t="shared" si="3"/>
        <v>0.48680555555555499</v>
      </c>
      <c r="M16" s="22">
        <f t="shared" si="3"/>
        <v>0.51805555555555494</v>
      </c>
      <c r="N16" s="22">
        <f t="shared" si="3"/>
        <v>0.55277777777777704</v>
      </c>
      <c r="O16" s="22">
        <f t="shared" si="3"/>
        <v>0.58402777777777692</v>
      </c>
      <c r="P16" s="22">
        <f t="shared" si="3"/>
        <v>0.62569444444444344</v>
      </c>
      <c r="Q16" s="22">
        <f t="shared" si="3"/>
        <v>0.65694444444444333</v>
      </c>
      <c r="R16" s="22">
        <f t="shared" si="5"/>
        <v>0.69513888888888764</v>
      </c>
      <c r="S16" s="22">
        <f t="shared" si="6"/>
        <v>0.73333333333333195</v>
      </c>
      <c r="T16" s="22">
        <f t="shared" si="7"/>
        <v>0.76805555555555405</v>
      </c>
      <c r="U16" s="22">
        <f t="shared" si="7"/>
        <v>0.80972222222222057</v>
      </c>
    </row>
    <row r="17" spans="1:23" s="17" customFormat="1" ht="21" customHeight="1" x14ac:dyDescent="0.2">
      <c r="A17" s="18">
        <v>12</v>
      </c>
      <c r="B17" s="19" t="s">
        <v>16</v>
      </c>
      <c r="C17" s="25">
        <v>6.9444444444444447E-4</v>
      </c>
      <c r="D17" s="25">
        <v>6.9444444444444447E-4</v>
      </c>
      <c r="E17" s="25">
        <v>6.9444444444444447E-4</v>
      </c>
      <c r="F17" s="25">
        <v>6.9444444444444447E-4</v>
      </c>
      <c r="G17" s="21">
        <f t="shared" si="4"/>
        <v>0.29652777777777772</v>
      </c>
      <c r="H17" s="21">
        <f t="shared" si="2"/>
        <v>0.3381944444444443</v>
      </c>
      <c r="I17" s="21">
        <f t="shared" si="3"/>
        <v>0.3729166666666664</v>
      </c>
      <c r="J17" s="21">
        <f t="shared" si="3"/>
        <v>0.41458333333333297</v>
      </c>
      <c r="K17" s="21">
        <f t="shared" si="3"/>
        <v>0.44583333333333286</v>
      </c>
      <c r="L17" s="22">
        <f t="shared" si="3"/>
        <v>0.48749999999999943</v>
      </c>
      <c r="M17" s="22">
        <f t="shared" si="3"/>
        <v>0.51874999999999938</v>
      </c>
      <c r="N17" s="22">
        <f t="shared" si="3"/>
        <v>0.55347222222222148</v>
      </c>
      <c r="O17" s="22">
        <f t="shared" si="3"/>
        <v>0.58472222222222137</v>
      </c>
      <c r="P17" s="22">
        <f t="shared" si="3"/>
        <v>0.62638888888888788</v>
      </c>
      <c r="Q17" s="22">
        <f t="shared" si="3"/>
        <v>0.65763888888888777</v>
      </c>
      <c r="R17" s="22">
        <f t="shared" si="5"/>
        <v>0.69583333333333208</v>
      </c>
      <c r="S17" s="22">
        <f t="shared" si="6"/>
        <v>0.73402777777777639</v>
      </c>
      <c r="T17" s="22">
        <f t="shared" si="7"/>
        <v>0.76874999999999849</v>
      </c>
      <c r="U17" s="22">
        <f t="shared" si="7"/>
        <v>0.81041666666666501</v>
      </c>
    </row>
    <row r="18" spans="1:23" s="17" customFormat="1" ht="21" customHeight="1" x14ac:dyDescent="0.2">
      <c r="A18" s="7">
        <v>13</v>
      </c>
      <c r="B18" s="19" t="s">
        <v>17</v>
      </c>
      <c r="C18" s="25">
        <v>1.3888888888888889E-3</v>
      </c>
      <c r="D18" s="25">
        <v>1.3888888888888889E-3</v>
      </c>
      <c r="E18" s="25">
        <v>1.3888888888888889E-3</v>
      </c>
      <c r="F18" s="25">
        <v>1.3888888888888889E-3</v>
      </c>
      <c r="G18" s="21">
        <f t="shared" si="4"/>
        <v>0.29791666666666661</v>
      </c>
      <c r="H18" s="21">
        <f t="shared" si="2"/>
        <v>0.33958333333333318</v>
      </c>
      <c r="I18" s="21">
        <f t="shared" si="3"/>
        <v>0.37430555555555528</v>
      </c>
      <c r="J18" s="21">
        <f t="shared" si="3"/>
        <v>0.41597222222222185</v>
      </c>
      <c r="K18" s="21">
        <f>K17+$D18</f>
        <v>0.44722222222222174</v>
      </c>
      <c r="L18" s="22">
        <f t="shared" si="3"/>
        <v>0.48888888888888832</v>
      </c>
      <c r="M18" s="22">
        <f t="shared" si="3"/>
        <v>0.52013888888888826</v>
      </c>
      <c r="N18" s="22">
        <f t="shared" si="3"/>
        <v>0.55486111111111036</v>
      </c>
      <c r="O18" s="22">
        <f t="shared" si="3"/>
        <v>0.58611111111111025</v>
      </c>
      <c r="P18" s="22">
        <f t="shared" si="3"/>
        <v>0.62777777777777677</v>
      </c>
      <c r="Q18" s="22">
        <f t="shared" si="3"/>
        <v>0.65902777777777666</v>
      </c>
      <c r="R18" s="22">
        <f t="shared" si="5"/>
        <v>0.69722222222222097</v>
      </c>
      <c r="S18" s="22">
        <f t="shared" si="6"/>
        <v>0.73541666666666528</v>
      </c>
      <c r="T18" s="22">
        <f t="shared" si="7"/>
        <v>0.77013888888888737</v>
      </c>
      <c r="U18" s="22">
        <f t="shared" si="7"/>
        <v>0.81180555555555389</v>
      </c>
    </row>
    <row r="19" spans="1:23" s="17" customFormat="1" ht="21" customHeight="1" x14ac:dyDescent="0.2">
      <c r="A19" s="7"/>
      <c r="B19" s="29" t="s">
        <v>287</v>
      </c>
      <c r="C19" s="30">
        <v>2.0833333333333333E-3</v>
      </c>
      <c r="D19" s="30">
        <v>2.0833333333333333E-3</v>
      </c>
      <c r="E19" s="30">
        <v>2.0833333333333333E-3</v>
      </c>
      <c r="F19" s="30">
        <v>2.0833333333333333E-3</v>
      </c>
      <c r="G19" s="21">
        <f>G18+$C$19</f>
        <v>0.29999999999999993</v>
      </c>
      <c r="H19" s="21">
        <f t="shared" ref="H19:I19" si="8">H18+$C$19</f>
        <v>0.34166666666666651</v>
      </c>
      <c r="I19" s="21">
        <f t="shared" si="8"/>
        <v>0.37638888888888861</v>
      </c>
      <c r="J19" s="21">
        <f>J18+$C$19</f>
        <v>0.41805555555555518</v>
      </c>
      <c r="K19" s="21">
        <f t="shared" ref="K19" si="9">K18+$C$19</f>
        <v>0.44930555555555507</v>
      </c>
      <c r="L19" s="21">
        <f>L18+$C$19</f>
        <v>0.49097222222222164</v>
      </c>
      <c r="M19" s="21">
        <f t="shared" ref="M19" si="10">M18+$C$19</f>
        <v>0.52222222222222159</v>
      </c>
      <c r="N19" s="21">
        <f>N18+$C$19</f>
        <v>0.55694444444444369</v>
      </c>
      <c r="O19" s="21">
        <f t="shared" ref="O19" si="11">O18+$C$19</f>
        <v>0.58819444444444358</v>
      </c>
      <c r="P19" s="21">
        <f>P18+$C$19</f>
        <v>0.62986111111111009</v>
      </c>
      <c r="Q19" s="21">
        <f t="shared" ref="Q19" si="12">Q18+$C$19</f>
        <v>0.66111111111110998</v>
      </c>
      <c r="R19" s="21">
        <f>R18+$C$19</f>
        <v>0.69930555555555429</v>
      </c>
      <c r="S19" s="21">
        <f t="shared" ref="S19" si="13">S18+$C$19</f>
        <v>0.7374999999999986</v>
      </c>
      <c r="T19" s="21">
        <f>T18+$C$19</f>
        <v>0.7722222222222207</v>
      </c>
      <c r="U19" s="21">
        <f t="shared" ref="U19" si="14">U18+$C$19</f>
        <v>0.81388888888888722</v>
      </c>
    </row>
    <row r="20" spans="1:23" s="17" customFormat="1" ht="21" customHeight="1" x14ac:dyDescent="0.2">
      <c r="A20" s="12">
        <v>14</v>
      </c>
      <c r="B20" s="29" t="s">
        <v>18</v>
      </c>
      <c r="C20" s="14">
        <v>6.9444444444444441E-3</v>
      </c>
      <c r="D20" s="14">
        <v>3.472222222222222E-3</v>
      </c>
      <c r="E20" s="14">
        <v>3.472222222222222E-3</v>
      </c>
      <c r="F20" s="14">
        <v>6.9444444444444441E-3</v>
      </c>
      <c r="G20" s="31">
        <f>G18+$C20</f>
        <v>0.30486111111111103</v>
      </c>
      <c r="H20" s="31">
        <f>H18+$C20</f>
        <v>0.3465277777777776</v>
      </c>
      <c r="I20" s="15">
        <f t="shared" ref="I20:Q20" si="15">I18+$D20</f>
        <v>0.37777777777777749</v>
      </c>
      <c r="J20" s="15">
        <f t="shared" si="15"/>
        <v>0.41944444444444406</v>
      </c>
      <c r="K20" s="15">
        <f t="shared" si="15"/>
        <v>0.45069444444444395</v>
      </c>
      <c r="L20" s="16">
        <f t="shared" si="15"/>
        <v>0.49236111111111053</v>
      </c>
      <c r="M20" s="16">
        <f t="shared" si="15"/>
        <v>0.52361111111111047</v>
      </c>
      <c r="N20" s="16">
        <f t="shared" si="15"/>
        <v>0.55833333333333257</v>
      </c>
      <c r="O20" s="16">
        <f t="shared" si="15"/>
        <v>0.58958333333333246</v>
      </c>
      <c r="P20" s="16">
        <f t="shared" si="15"/>
        <v>0.63124999999999898</v>
      </c>
      <c r="Q20" s="16">
        <f t="shared" si="15"/>
        <v>0.66249999999999887</v>
      </c>
      <c r="R20" s="16">
        <f>R18+$E20</f>
        <v>0.70069444444444318</v>
      </c>
      <c r="S20" s="16">
        <f>S18+$C20</f>
        <v>0.74236111111110969</v>
      </c>
      <c r="T20" s="16">
        <f>T18+$F20</f>
        <v>0.77708333333333179</v>
      </c>
      <c r="U20" s="16">
        <f>U18+$E20</f>
        <v>0.8152777777777761</v>
      </c>
    </row>
    <row r="21" spans="1:23" s="17" customFormat="1" ht="21" customHeight="1" x14ac:dyDescent="0.2">
      <c r="A21" s="7">
        <v>15</v>
      </c>
      <c r="B21" s="19" t="s">
        <v>19</v>
      </c>
      <c r="C21" s="25">
        <v>1.3888888888888889E-3</v>
      </c>
      <c r="D21" s="25">
        <v>1.3888888888888889E-3</v>
      </c>
      <c r="E21" s="25">
        <v>1.3888888888888889E-3</v>
      </c>
      <c r="F21" s="25">
        <v>1.3888888888888889E-3</v>
      </c>
      <c r="G21" s="21">
        <f t="shared" si="4"/>
        <v>0.30624999999999991</v>
      </c>
      <c r="H21" s="21">
        <f t="shared" si="2"/>
        <v>0.34791666666666649</v>
      </c>
      <c r="I21" s="21">
        <f t="shared" si="3"/>
        <v>0.37916666666666637</v>
      </c>
      <c r="J21" s="21">
        <f t="shared" si="3"/>
        <v>0.42083333333333295</v>
      </c>
      <c r="K21" s="21">
        <f t="shared" si="3"/>
        <v>0.45208333333333284</v>
      </c>
      <c r="L21" s="22">
        <f t="shared" si="3"/>
        <v>0.49374999999999941</v>
      </c>
      <c r="M21" s="22">
        <f t="shared" si="3"/>
        <v>0.52499999999999936</v>
      </c>
      <c r="N21" s="22">
        <f t="shared" si="3"/>
        <v>0.55972222222222145</v>
      </c>
      <c r="O21" s="22">
        <f t="shared" si="3"/>
        <v>0.59097222222222134</v>
      </c>
      <c r="P21" s="22">
        <f t="shared" si="3"/>
        <v>0.63263888888888786</v>
      </c>
      <c r="Q21" s="22">
        <f t="shared" si="3"/>
        <v>0.66388888888888775</v>
      </c>
      <c r="R21" s="22">
        <f t="shared" si="5"/>
        <v>0.70208333333333206</v>
      </c>
      <c r="S21" s="22">
        <f t="shared" si="6"/>
        <v>0.74374999999999858</v>
      </c>
      <c r="T21" s="22">
        <f t="shared" si="7"/>
        <v>0.77847222222222068</v>
      </c>
      <c r="U21" s="22">
        <f t="shared" si="7"/>
        <v>0.81666666666666499</v>
      </c>
    </row>
    <row r="22" spans="1:23" s="17" customFormat="1" ht="21" customHeight="1" x14ac:dyDescent="0.2">
      <c r="A22" s="18">
        <v>16</v>
      </c>
      <c r="B22" s="19" t="s">
        <v>20</v>
      </c>
      <c r="C22" s="25">
        <v>6.9444444444444404E-4</v>
      </c>
      <c r="D22" s="25">
        <v>6.9444444444444404E-4</v>
      </c>
      <c r="E22" s="25">
        <v>6.9444444444444404E-4</v>
      </c>
      <c r="F22" s="25">
        <v>6.9444444444444404E-4</v>
      </c>
      <c r="G22" s="21">
        <f t="shared" si="4"/>
        <v>0.30694444444444435</v>
      </c>
      <c r="H22" s="21">
        <f t="shared" si="2"/>
        <v>0.34861111111111093</v>
      </c>
      <c r="I22" s="21">
        <f t="shared" ref="I22:Q28" si="16">I21+$D22</f>
        <v>0.37986111111111082</v>
      </c>
      <c r="J22" s="21">
        <f t="shared" si="16"/>
        <v>0.42152777777777739</v>
      </c>
      <c r="K22" s="21">
        <f t="shared" si="16"/>
        <v>0.45277777777777728</v>
      </c>
      <c r="L22" s="22">
        <f t="shared" si="16"/>
        <v>0.49444444444444385</v>
      </c>
      <c r="M22" s="22">
        <f t="shared" si="16"/>
        <v>0.5256944444444438</v>
      </c>
      <c r="N22" s="22">
        <f t="shared" si="16"/>
        <v>0.5604166666666659</v>
      </c>
      <c r="O22" s="22">
        <f t="shared" si="16"/>
        <v>0.59166666666666579</v>
      </c>
      <c r="P22" s="22">
        <f t="shared" si="16"/>
        <v>0.6333333333333323</v>
      </c>
      <c r="Q22" s="22">
        <f t="shared" si="16"/>
        <v>0.66458333333333219</v>
      </c>
      <c r="R22" s="22">
        <f t="shared" si="5"/>
        <v>0.7027777777777765</v>
      </c>
      <c r="S22" s="22">
        <f t="shared" si="6"/>
        <v>0.74444444444444302</v>
      </c>
      <c r="T22" s="22">
        <f t="shared" si="7"/>
        <v>0.77916666666666512</v>
      </c>
      <c r="U22" s="22">
        <f t="shared" si="7"/>
        <v>0.81736111111110943</v>
      </c>
    </row>
    <row r="23" spans="1:23" s="17" customFormat="1" ht="21" customHeight="1" x14ac:dyDescent="0.2">
      <c r="A23" s="7">
        <v>17</v>
      </c>
      <c r="B23" s="19" t="s">
        <v>21</v>
      </c>
      <c r="C23" s="25">
        <v>6.9444444444444404E-4</v>
      </c>
      <c r="D23" s="25">
        <v>6.9444444444444404E-4</v>
      </c>
      <c r="E23" s="25">
        <v>6.9444444444444404E-4</v>
      </c>
      <c r="F23" s="25">
        <v>6.9444444444444404E-4</v>
      </c>
      <c r="G23" s="21">
        <f t="shared" si="4"/>
        <v>0.3076388888888888</v>
      </c>
      <c r="H23" s="21">
        <f t="shared" si="2"/>
        <v>0.34930555555555537</v>
      </c>
      <c r="I23" s="21">
        <f t="shared" si="16"/>
        <v>0.38055555555555526</v>
      </c>
      <c r="J23" s="21">
        <f t="shared" si="16"/>
        <v>0.42222222222222183</v>
      </c>
      <c r="K23" s="21">
        <f t="shared" si="16"/>
        <v>0.45347222222222172</v>
      </c>
      <c r="L23" s="22">
        <f t="shared" si="16"/>
        <v>0.4951388888888883</v>
      </c>
      <c r="M23" s="22">
        <f t="shared" si="16"/>
        <v>0.52638888888888824</v>
      </c>
      <c r="N23" s="22">
        <f t="shared" si="16"/>
        <v>0.56111111111111034</v>
      </c>
      <c r="O23" s="22">
        <f t="shared" si="16"/>
        <v>0.59236111111111023</v>
      </c>
      <c r="P23" s="22">
        <f t="shared" si="16"/>
        <v>0.63402777777777675</v>
      </c>
      <c r="Q23" s="22">
        <f t="shared" si="16"/>
        <v>0.66527777777777664</v>
      </c>
      <c r="R23" s="22">
        <f t="shared" si="5"/>
        <v>0.70347222222222094</v>
      </c>
      <c r="S23" s="22">
        <f t="shared" si="6"/>
        <v>0.74513888888888746</v>
      </c>
      <c r="T23" s="22">
        <f t="shared" ref="T23:U28" si="17">T22+$F23</f>
        <v>0.77986111111110956</v>
      </c>
      <c r="U23" s="22">
        <f t="shared" si="17"/>
        <v>0.81805555555555387</v>
      </c>
    </row>
    <row r="24" spans="1:23" s="17" customFormat="1" ht="21" customHeight="1" x14ac:dyDescent="0.2">
      <c r="A24" s="18">
        <v>18</v>
      </c>
      <c r="B24" s="19" t="s">
        <v>22</v>
      </c>
      <c r="C24" s="25">
        <v>2.0833333333333333E-3</v>
      </c>
      <c r="D24" s="25">
        <v>2.0833333333333333E-3</v>
      </c>
      <c r="E24" s="25">
        <v>2.0833333333333333E-3</v>
      </c>
      <c r="F24" s="25">
        <v>2.0833333333333333E-3</v>
      </c>
      <c r="G24" s="21">
        <f t="shared" si="4"/>
        <v>0.30972222222222212</v>
      </c>
      <c r="H24" s="21">
        <f t="shared" si="2"/>
        <v>0.3513888888888887</v>
      </c>
      <c r="I24" s="21">
        <f t="shared" si="16"/>
        <v>0.38263888888888858</v>
      </c>
      <c r="J24" s="21">
        <f t="shared" si="16"/>
        <v>0.42430555555555516</v>
      </c>
      <c r="K24" s="21">
        <f t="shared" si="16"/>
        <v>0.45555555555555505</v>
      </c>
      <c r="L24" s="22">
        <f t="shared" si="16"/>
        <v>0.49722222222222162</v>
      </c>
      <c r="M24" s="22">
        <f t="shared" si="16"/>
        <v>0.52847222222222157</v>
      </c>
      <c r="N24" s="22">
        <f t="shared" si="16"/>
        <v>0.56319444444444366</v>
      </c>
      <c r="O24" s="22">
        <f t="shared" si="16"/>
        <v>0.59444444444444355</v>
      </c>
      <c r="P24" s="22">
        <f t="shared" si="16"/>
        <v>0.63611111111111007</v>
      </c>
      <c r="Q24" s="22">
        <f t="shared" si="16"/>
        <v>0.66736111111110996</v>
      </c>
      <c r="R24" s="22">
        <f t="shared" si="5"/>
        <v>0.70555555555555427</v>
      </c>
      <c r="S24" s="22">
        <f t="shared" si="6"/>
        <v>0.74722222222222079</v>
      </c>
      <c r="T24" s="22">
        <f t="shared" si="17"/>
        <v>0.78194444444444289</v>
      </c>
      <c r="U24" s="22">
        <f t="shared" si="17"/>
        <v>0.8201388888888872</v>
      </c>
    </row>
    <row r="25" spans="1:23" s="17" customFormat="1" ht="21" customHeight="1" x14ac:dyDescent="0.2">
      <c r="A25" s="7">
        <v>19</v>
      </c>
      <c r="B25" s="19" t="s">
        <v>23</v>
      </c>
      <c r="C25" s="25">
        <v>1.3888888888888889E-3</v>
      </c>
      <c r="D25" s="25">
        <v>1.3888888888888889E-3</v>
      </c>
      <c r="E25" s="25">
        <v>1.3888888888888889E-3</v>
      </c>
      <c r="F25" s="25">
        <v>1.3888888888888889E-3</v>
      </c>
      <c r="G25" s="21">
        <f t="shared" si="4"/>
        <v>0.31111111111111101</v>
      </c>
      <c r="H25" s="21">
        <f t="shared" si="2"/>
        <v>0.35277777777777758</v>
      </c>
      <c r="I25" s="21">
        <f t="shared" si="16"/>
        <v>0.38402777777777747</v>
      </c>
      <c r="J25" s="21">
        <f t="shared" si="16"/>
        <v>0.42569444444444404</v>
      </c>
      <c r="K25" s="21">
        <f t="shared" si="16"/>
        <v>0.45694444444444393</v>
      </c>
      <c r="L25" s="22">
        <f t="shared" si="16"/>
        <v>0.49861111111111051</v>
      </c>
      <c r="M25" s="22">
        <f t="shared" si="16"/>
        <v>0.52986111111111045</v>
      </c>
      <c r="N25" s="22">
        <f t="shared" si="16"/>
        <v>0.56458333333333255</v>
      </c>
      <c r="O25" s="22">
        <f t="shared" si="16"/>
        <v>0.59583333333333244</v>
      </c>
      <c r="P25" s="22">
        <f t="shared" si="16"/>
        <v>0.63749999999999896</v>
      </c>
      <c r="Q25" s="22">
        <f t="shared" si="16"/>
        <v>0.66874999999999885</v>
      </c>
      <c r="R25" s="22">
        <f t="shared" si="5"/>
        <v>0.70694444444444315</v>
      </c>
      <c r="S25" s="22">
        <f t="shared" si="6"/>
        <v>0.74861111111110967</v>
      </c>
      <c r="T25" s="22">
        <f t="shared" si="17"/>
        <v>0.78333333333333177</v>
      </c>
      <c r="U25" s="22">
        <f t="shared" si="17"/>
        <v>0.82152777777777608</v>
      </c>
    </row>
    <row r="26" spans="1:23" s="17" customFormat="1" ht="21" customHeight="1" x14ac:dyDescent="0.2">
      <c r="A26" s="18">
        <v>20</v>
      </c>
      <c r="B26" s="19" t="s">
        <v>24</v>
      </c>
      <c r="C26" s="25">
        <v>6.9444444444444447E-4</v>
      </c>
      <c r="D26" s="25">
        <v>6.9444444444444447E-4</v>
      </c>
      <c r="E26" s="25">
        <v>6.9444444444444447E-4</v>
      </c>
      <c r="F26" s="25">
        <v>6.9444444444444447E-4</v>
      </c>
      <c r="G26" s="21">
        <f t="shared" si="4"/>
        <v>0.31180555555555545</v>
      </c>
      <c r="H26" s="21">
        <f t="shared" si="2"/>
        <v>0.35347222222222202</v>
      </c>
      <c r="I26" s="21">
        <f t="shared" si="16"/>
        <v>0.38472222222222191</v>
      </c>
      <c r="J26" s="21">
        <f t="shared" si="16"/>
        <v>0.42638888888888848</v>
      </c>
      <c r="K26" s="21">
        <f t="shared" si="16"/>
        <v>0.45763888888888837</v>
      </c>
      <c r="L26" s="22">
        <f t="shared" si="16"/>
        <v>0.49930555555555495</v>
      </c>
      <c r="M26" s="22">
        <f t="shared" si="16"/>
        <v>0.53055555555555489</v>
      </c>
      <c r="N26" s="22">
        <f t="shared" si="16"/>
        <v>0.56527777777777699</v>
      </c>
      <c r="O26" s="22">
        <f t="shared" si="16"/>
        <v>0.59652777777777688</v>
      </c>
      <c r="P26" s="22">
        <f t="shared" si="16"/>
        <v>0.6381944444444434</v>
      </c>
      <c r="Q26" s="22">
        <f t="shared" si="16"/>
        <v>0.66944444444444329</v>
      </c>
      <c r="R26" s="22">
        <f t="shared" si="5"/>
        <v>0.7076388888888876</v>
      </c>
      <c r="S26" s="22">
        <f t="shared" si="6"/>
        <v>0.74930555555555411</v>
      </c>
      <c r="T26" s="22">
        <f t="shared" si="17"/>
        <v>0.78402777777777621</v>
      </c>
      <c r="U26" s="22">
        <f t="shared" si="17"/>
        <v>0.82222222222222052</v>
      </c>
    </row>
    <row r="27" spans="1:23" s="17" customFormat="1" ht="21" customHeight="1" x14ac:dyDescent="0.2">
      <c r="A27" s="7">
        <v>21</v>
      </c>
      <c r="B27" s="19" t="s">
        <v>25</v>
      </c>
      <c r="C27" s="25">
        <v>6.9444444444444404E-4</v>
      </c>
      <c r="D27" s="25">
        <v>6.9444444444444404E-4</v>
      </c>
      <c r="E27" s="25">
        <v>6.9444444444444404E-4</v>
      </c>
      <c r="F27" s="25">
        <v>6.9444444444444404E-4</v>
      </c>
      <c r="G27" s="21">
        <f t="shared" si="4"/>
        <v>0.31249999999999989</v>
      </c>
      <c r="H27" s="21">
        <f t="shared" si="2"/>
        <v>0.35416666666666646</v>
      </c>
      <c r="I27" s="21">
        <f t="shared" si="16"/>
        <v>0.38541666666666635</v>
      </c>
      <c r="J27" s="21">
        <f t="shared" si="16"/>
        <v>0.42708333333333293</v>
      </c>
      <c r="K27" s="21">
        <f t="shared" si="16"/>
        <v>0.45833333333333282</v>
      </c>
      <c r="L27" s="22">
        <f t="shared" si="16"/>
        <v>0.49999999999999939</v>
      </c>
      <c r="M27" s="22">
        <f t="shared" si="16"/>
        <v>0.53124999999999933</v>
      </c>
      <c r="N27" s="22">
        <f t="shared" si="16"/>
        <v>0.56597222222222143</v>
      </c>
      <c r="O27" s="22">
        <f t="shared" si="16"/>
        <v>0.59722222222222132</v>
      </c>
      <c r="P27" s="22">
        <f t="shared" si="16"/>
        <v>0.63888888888888784</v>
      </c>
      <c r="Q27" s="22">
        <f t="shared" si="16"/>
        <v>0.67013888888888773</v>
      </c>
      <c r="R27" s="22">
        <f t="shared" si="5"/>
        <v>0.70833333333333204</v>
      </c>
      <c r="S27" s="22">
        <f t="shared" si="6"/>
        <v>0.74999999999999856</v>
      </c>
      <c r="T27" s="22">
        <f t="shared" si="17"/>
        <v>0.78472222222222066</v>
      </c>
      <c r="U27" s="22">
        <f t="shared" si="17"/>
        <v>0.82291666666666496</v>
      </c>
    </row>
    <row r="28" spans="1:23" s="17" customFormat="1" ht="21" customHeight="1" x14ac:dyDescent="0.2">
      <c r="A28" s="18">
        <v>22</v>
      </c>
      <c r="B28" s="29" t="s">
        <v>26</v>
      </c>
      <c r="C28" s="32">
        <v>3.472222222222222E-3</v>
      </c>
      <c r="D28" s="32">
        <v>3.472222222222222E-3</v>
      </c>
      <c r="E28" s="32">
        <v>3.472222222222222E-3</v>
      </c>
      <c r="F28" s="32">
        <v>3.472222222222222E-3</v>
      </c>
      <c r="G28" s="15">
        <f t="shared" si="4"/>
        <v>0.3159722222222221</v>
      </c>
      <c r="H28" s="15">
        <f t="shared" si="2"/>
        <v>0.35763888888888867</v>
      </c>
      <c r="I28" s="15">
        <f t="shared" si="16"/>
        <v>0.38888888888888856</v>
      </c>
      <c r="J28" s="15">
        <f t="shared" si="16"/>
        <v>0.43055555555555514</v>
      </c>
      <c r="K28" s="15">
        <f t="shared" si="16"/>
        <v>0.46180555555555503</v>
      </c>
      <c r="L28" s="16">
        <f t="shared" si="16"/>
        <v>0.50347222222222165</v>
      </c>
      <c r="M28" s="16">
        <f t="shared" si="16"/>
        <v>0.53472222222222154</v>
      </c>
      <c r="N28" s="16">
        <f t="shared" si="16"/>
        <v>0.56944444444444364</v>
      </c>
      <c r="O28" s="16">
        <f t="shared" si="16"/>
        <v>0.60069444444444353</v>
      </c>
      <c r="P28" s="16">
        <f t="shared" si="16"/>
        <v>0.64236111111111005</v>
      </c>
      <c r="Q28" s="16">
        <f t="shared" si="16"/>
        <v>0.67361111111110994</v>
      </c>
      <c r="R28" s="16">
        <f t="shared" si="5"/>
        <v>0.71180555555555425</v>
      </c>
      <c r="S28" s="16">
        <f t="shared" si="6"/>
        <v>0.75347222222222077</v>
      </c>
      <c r="T28" s="16">
        <f t="shared" si="17"/>
        <v>0.78819444444444287</v>
      </c>
      <c r="U28" s="16">
        <f t="shared" si="17"/>
        <v>0.82638888888888717</v>
      </c>
    </row>
    <row r="29" spans="1:23" ht="25.5" hidden="1" customHeight="1" x14ac:dyDescent="0.15">
      <c r="A29" s="33"/>
      <c r="B29" s="34" t="s">
        <v>27</v>
      </c>
      <c r="C29" s="35"/>
      <c r="D29" s="35"/>
      <c r="E29" s="35"/>
      <c r="F29" s="35"/>
      <c r="G29" s="36">
        <f>G28-G5</f>
        <v>3.1249999999999889E-2</v>
      </c>
      <c r="H29" s="36">
        <f>H28-H5</f>
        <v>3.1249999999999889E-2</v>
      </c>
      <c r="I29" s="36">
        <f>I28-I5</f>
        <v>2.7777777777777679E-2</v>
      </c>
      <c r="J29" s="36">
        <f t="shared" ref="J29:U29" si="18">J28-J5</f>
        <v>2.7777777777777679E-2</v>
      </c>
      <c r="K29" s="36">
        <f t="shared" si="18"/>
        <v>2.7777777777777679E-2</v>
      </c>
      <c r="L29" s="36">
        <f t="shared" si="18"/>
        <v>2.7777777777777735E-2</v>
      </c>
      <c r="M29" s="36">
        <f t="shared" si="18"/>
        <v>2.7777777777777679E-2</v>
      </c>
      <c r="N29" s="36">
        <f t="shared" si="18"/>
        <v>2.7777777777777679E-2</v>
      </c>
      <c r="O29" s="36">
        <f t="shared" si="18"/>
        <v>2.7777777777777679E-2</v>
      </c>
      <c r="P29" s="36">
        <f t="shared" si="18"/>
        <v>2.7777777777777679E-2</v>
      </c>
      <c r="Q29" s="36">
        <f t="shared" si="18"/>
        <v>2.7777777777777679E-2</v>
      </c>
      <c r="R29" s="36">
        <f t="shared" si="18"/>
        <v>2.7777777777777679E-2</v>
      </c>
      <c r="S29" s="36">
        <f t="shared" si="18"/>
        <v>3.1249999999999889E-2</v>
      </c>
      <c r="T29" s="36">
        <f t="shared" si="18"/>
        <v>3.1249999999999889E-2</v>
      </c>
      <c r="U29" s="37">
        <f t="shared" si="18"/>
        <v>2.7777777777777679E-2</v>
      </c>
      <c r="V29" s="38">
        <f>G29+H29+I29+J29+K29+L29+M29+N29+O29+P29+Q29+R29+S29+T29+U29</f>
        <v>0.43055555555555408</v>
      </c>
    </row>
    <row r="30" spans="1:23" ht="21.75" hidden="1" customHeight="1" x14ac:dyDescent="0.15">
      <c r="A30" s="33"/>
      <c r="B30" s="34" t="s">
        <v>28</v>
      </c>
      <c r="C30" s="39"/>
      <c r="D30" s="39"/>
      <c r="E30" s="39"/>
      <c r="F30" s="39"/>
      <c r="G30" s="40">
        <v>1.0416666666666666E-2</v>
      </c>
      <c r="H30" s="41">
        <v>3.472222222222222E-3</v>
      </c>
      <c r="I30" s="40">
        <v>1.3888888888888888E-2</v>
      </c>
      <c r="J30" s="41">
        <v>3.472222222222222E-3</v>
      </c>
      <c r="K30" s="42">
        <v>1.3888888888888888E-2</v>
      </c>
      <c r="L30" s="42">
        <v>3.472222222222222E-3</v>
      </c>
      <c r="M30" s="42">
        <v>6.9444444444444441E-3</v>
      </c>
      <c r="N30" s="42">
        <v>3.472222222222222E-3</v>
      </c>
      <c r="O30" s="42">
        <v>1.3888888888888888E-2</v>
      </c>
      <c r="P30" s="41">
        <v>3.472222222222222E-3</v>
      </c>
      <c r="Q30" s="41">
        <v>1.0416666666666666E-2</v>
      </c>
      <c r="R30" s="41">
        <v>1.0416666666666666E-2</v>
      </c>
      <c r="S30" s="41">
        <v>3.472222222222222E-3</v>
      </c>
      <c r="T30" s="42">
        <v>1.0416666666666666E-2</v>
      </c>
      <c r="U30" s="43" t="s">
        <v>29</v>
      </c>
      <c r="V30" s="38">
        <f>G30+H30+I30+J30+K30+L30+M30+N30+O30+P30+Q30+R30+S30+T30</f>
        <v>0.11111111111111112</v>
      </c>
    </row>
    <row r="31" spans="1:23" ht="21.75" hidden="1" customHeight="1" x14ac:dyDescent="0.15">
      <c r="A31" s="33"/>
      <c r="B31" s="34" t="s">
        <v>30</v>
      </c>
      <c r="C31" s="39"/>
      <c r="D31" s="39"/>
      <c r="E31" s="39"/>
      <c r="F31" s="39"/>
      <c r="G31" s="44">
        <v>6.9444444444444441E-3</v>
      </c>
      <c r="H31" s="44">
        <v>3.472222222222222E-3</v>
      </c>
      <c r="I31" s="44">
        <v>1.3888888888888888E-2</v>
      </c>
      <c r="J31" s="44">
        <v>1.0416666666666666E-2</v>
      </c>
      <c r="K31" s="44">
        <v>3.472222222222222E-3</v>
      </c>
      <c r="L31" s="44">
        <v>6.9444444444444441E-3</v>
      </c>
      <c r="M31" s="36">
        <v>6.9444444444445308E-3</v>
      </c>
      <c r="N31" s="36">
        <v>6.9444444444445308E-3</v>
      </c>
      <c r="O31" s="36">
        <v>1.0416666666666741E-2</v>
      </c>
      <c r="P31" s="36">
        <v>3.4722222222223209E-3</v>
      </c>
      <c r="Q31" s="36">
        <v>1.0416666666666741E-2</v>
      </c>
      <c r="R31" s="36">
        <v>1.0416666666666852E-2</v>
      </c>
      <c r="S31" s="36">
        <v>3.4722222222223209E-3</v>
      </c>
      <c r="T31" s="36">
        <v>1.0416666666666741E-2</v>
      </c>
      <c r="U31" s="37" t="s">
        <v>31</v>
      </c>
      <c r="V31" s="38"/>
    </row>
    <row r="32" spans="1:23" ht="51" hidden="1" customHeight="1" x14ac:dyDescent="0.15">
      <c r="A32" s="33"/>
      <c r="B32" s="34" t="s">
        <v>32</v>
      </c>
      <c r="C32" s="45"/>
      <c r="D32" s="45"/>
      <c r="E32" s="45"/>
      <c r="F32" s="46">
        <f>SUM(G32:U32)</f>
        <v>0.54166666666666519</v>
      </c>
      <c r="G32" s="36">
        <f>G29+G30</f>
        <v>4.1666666666666553E-2</v>
      </c>
      <c r="H32" s="36">
        <f>H29+H30</f>
        <v>3.4722222222222113E-2</v>
      </c>
      <c r="I32" s="36">
        <f t="shared" ref="I32:T32" si="19">I29+I30</f>
        <v>4.1666666666666567E-2</v>
      </c>
      <c r="J32" s="36">
        <f t="shared" si="19"/>
        <v>3.1249999999999903E-2</v>
      </c>
      <c r="K32" s="36">
        <f t="shared" si="19"/>
        <v>4.1666666666666567E-2</v>
      </c>
      <c r="L32" s="36">
        <f t="shared" si="19"/>
        <v>3.1249999999999958E-2</v>
      </c>
      <c r="M32" s="36">
        <f t="shared" si="19"/>
        <v>3.4722222222222127E-2</v>
      </c>
      <c r="N32" s="36">
        <f t="shared" si="19"/>
        <v>3.1249999999999903E-2</v>
      </c>
      <c r="O32" s="36">
        <f t="shared" si="19"/>
        <v>4.1666666666666567E-2</v>
      </c>
      <c r="P32" s="36">
        <f t="shared" si="19"/>
        <v>3.1249999999999903E-2</v>
      </c>
      <c r="Q32" s="36">
        <f t="shared" si="19"/>
        <v>3.8194444444444343E-2</v>
      </c>
      <c r="R32" s="36">
        <f t="shared" si="19"/>
        <v>3.8194444444444343E-2</v>
      </c>
      <c r="S32" s="36">
        <f t="shared" si="19"/>
        <v>3.4722222222222113E-2</v>
      </c>
      <c r="T32" s="36">
        <f t="shared" si="19"/>
        <v>4.1666666666666553E-2</v>
      </c>
      <c r="U32" s="37">
        <f>U29</f>
        <v>2.7777777777777679E-2</v>
      </c>
      <c r="V32" s="38">
        <f>G32+H32+I32+J32+K32+L32+M32+N32+O32+P32+Q32+R32+S32+T32+U32</f>
        <v>0.54166666666666519</v>
      </c>
      <c r="W32" s="47">
        <f>V32</f>
        <v>0.54166666666666519</v>
      </c>
    </row>
    <row r="33" spans="1:22" ht="13.5" hidden="1" x14ac:dyDescent="0.15">
      <c r="B33" s="48"/>
      <c r="C33" s="49"/>
      <c r="D33" s="49"/>
      <c r="E33" s="49"/>
      <c r="F33" s="49"/>
      <c r="G33" s="50"/>
      <c r="H33" s="50"/>
      <c r="I33" s="50"/>
      <c r="J33" s="50"/>
      <c r="K33" s="50"/>
      <c r="L33" s="50"/>
      <c r="M33" s="50"/>
      <c r="N33" s="50"/>
      <c r="O33" s="51">
        <f>C32+G32+H32+I32+J32+K32+L32+M32+N32+O29</f>
        <v>0.31597222222222132</v>
      </c>
      <c r="P33" s="50"/>
      <c r="Q33" s="50"/>
      <c r="R33" s="50"/>
      <c r="S33" s="50"/>
      <c r="T33" s="50"/>
      <c r="U33" s="50"/>
      <c r="V33" s="52"/>
    </row>
    <row r="34" spans="1:22" s="53" customFormat="1" ht="18.75" hidden="1" customHeight="1" x14ac:dyDescent="0.15">
      <c r="A34" s="315" t="s">
        <v>33</v>
      </c>
      <c r="B34" s="316"/>
      <c r="C34" s="316"/>
      <c r="D34" s="316"/>
      <c r="E34" s="316"/>
      <c r="F34" s="316"/>
      <c r="G34" s="316"/>
      <c r="H34" s="316"/>
      <c r="I34" s="316"/>
      <c r="J34" s="316"/>
      <c r="K34" s="316"/>
      <c r="L34" s="316"/>
      <c r="M34" s="316"/>
      <c r="N34" s="316"/>
      <c r="O34" s="316"/>
      <c r="P34" s="316"/>
      <c r="Q34" s="316"/>
      <c r="R34" s="316"/>
      <c r="S34" s="316"/>
      <c r="T34" s="316"/>
      <c r="U34" s="316"/>
    </row>
    <row r="35" spans="1:22" s="53" customFormat="1" ht="18" hidden="1" customHeight="1" x14ac:dyDescent="0.15">
      <c r="A35" s="54" t="s">
        <v>34</v>
      </c>
      <c r="B35" s="55"/>
      <c r="C35" s="55"/>
      <c r="D35" s="55"/>
      <c r="E35" s="55"/>
      <c r="F35" s="55"/>
      <c r="G35" s="55"/>
      <c r="H35" s="55"/>
      <c r="I35" s="55"/>
      <c r="J35" s="55"/>
      <c r="K35" s="55"/>
      <c r="L35" s="55"/>
      <c r="M35" s="56"/>
      <c r="N35" s="56"/>
      <c r="O35" s="56"/>
      <c r="P35" s="56"/>
      <c r="Q35" s="56"/>
      <c r="R35" s="56"/>
      <c r="S35" s="56"/>
      <c r="T35" s="56"/>
      <c r="U35" s="56"/>
    </row>
    <row r="36" spans="1:22" s="53" customFormat="1" ht="18" customHeight="1" x14ac:dyDescent="0.15">
      <c r="A36" s="54"/>
      <c r="B36" s="55"/>
      <c r="C36" s="55"/>
      <c r="D36" s="55"/>
      <c r="E36" s="55"/>
      <c r="F36" s="55"/>
      <c r="G36" s="55"/>
      <c r="H36" s="55"/>
      <c r="I36" s="55"/>
      <c r="J36" s="55"/>
      <c r="K36" s="55"/>
      <c r="L36" s="55"/>
      <c r="M36" s="56"/>
      <c r="N36" s="56"/>
      <c r="O36" s="56"/>
      <c r="P36" s="56"/>
      <c r="Q36" s="56"/>
      <c r="R36" s="56"/>
      <c r="S36" s="56"/>
      <c r="T36" s="56"/>
      <c r="U36" s="56"/>
    </row>
  </sheetData>
  <mergeCells count="19">
    <mergeCell ref="B1:U1"/>
    <mergeCell ref="A3:B4"/>
    <mergeCell ref="C3:F3"/>
    <mergeCell ref="G3:G4"/>
    <mergeCell ref="H3:H4"/>
    <mergeCell ref="I3:I4"/>
    <mergeCell ref="J3:J4"/>
    <mergeCell ref="K3:K4"/>
    <mergeCell ref="L3:L4"/>
    <mergeCell ref="M3:M4"/>
    <mergeCell ref="T3:T4"/>
    <mergeCell ref="U3:U4"/>
    <mergeCell ref="A34:U34"/>
    <mergeCell ref="N3:N4"/>
    <mergeCell ref="O3:O4"/>
    <mergeCell ref="P3:P4"/>
    <mergeCell ref="Q3:Q4"/>
    <mergeCell ref="R3:R4"/>
    <mergeCell ref="S3:S4"/>
  </mergeCells>
  <phoneticPr fontId="2"/>
  <pageMargins left="0.39370078740157483" right="0.39370078740157483" top="0.39370078740157483" bottom="0.39370078740157483" header="0" footer="0"/>
  <pageSetup paperSize="9" scale="92"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3"/>
  <sheetViews>
    <sheetView zoomScale="85" zoomScaleNormal="85" workbookViewId="0">
      <selection activeCell="A2" sqref="A2"/>
    </sheetView>
  </sheetViews>
  <sheetFormatPr defaultRowHeight="13.2" x14ac:dyDescent="0.2"/>
  <cols>
    <col min="1" max="1" width="4.21875" style="2" customWidth="1"/>
    <col min="2" max="2" width="16.77734375" style="2" customWidth="1"/>
    <col min="3" max="9" width="5.6640625" style="1" hidden="1" customWidth="1"/>
    <col min="10" max="10" width="10.77734375" style="2" bestFit="1" customWidth="1"/>
    <col min="11" max="256" width="9" style="2"/>
    <col min="257" max="257" width="4.21875" style="2" customWidth="1"/>
    <col min="258" max="258" width="16.77734375" style="2" customWidth="1"/>
    <col min="259" max="265" width="5.6640625" style="2" customWidth="1"/>
    <col min="266" max="266" width="10.77734375" style="2" bestFit="1" customWidth="1"/>
    <col min="267" max="512" width="9" style="2"/>
    <col min="513" max="513" width="4.21875" style="2" customWidth="1"/>
    <col min="514" max="514" width="16.77734375" style="2" customWidth="1"/>
    <col min="515" max="521" width="5.6640625" style="2" customWidth="1"/>
    <col min="522" max="522" width="10.77734375" style="2" bestFit="1" customWidth="1"/>
    <col min="523" max="768" width="9" style="2"/>
    <col min="769" max="769" width="4.21875" style="2" customWidth="1"/>
    <col min="770" max="770" width="16.77734375" style="2" customWidth="1"/>
    <col min="771" max="777" width="5.6640625" style="2" customWidth="1"/>
    <col min="778" max="778" width="10.77734375" style="2" bestFit="1" customWidth="1"/>
    <col min="779" max="1024" width="9" style="2"/>
    <col min="1025" max="1025" width="4.21875" style="2" customWidth="1"/>
    <col min="1026" max="1026" width="16.77734375" style="2" customWidth="1"/>
    <col min="1027" max="1033" width="5.6640625" style="2" customWidth="1"/>
    <col min="1034" max="1034" width="10.77734375" style="2" bestFit="1" customWidth="1"/>
    <col min="1035" max="1280" width="9" style="2"/>
    <col min="1281" max="1281" width="4.21875" style="2" customWidth="1"/>
    <col min="1282" max="1282" width="16.77734375" style="2" customWidth="1"/>
    <col min="1283" max="1289" width="5.6640625" style="2" customWidth="1"/>
    <col min="1290" max="1290" width="10.77734375" style="2" bestFit="1" customWidth="1"/>
    <col min="1291" max="1536" width="9" style="2"/>
    <col min="1537" max="1537" width="4.21875" style="2" customWidth="1"/>
    <col min="1538" max="1538" width="16.77734375" style="2" customWidth="1"/>
    <col min="1539" max="1545" width="5.6640625" style="2" customWidth="1"/>
    <col min="1546" max="1546" width="10.77734375" style="2" bestFit="1" customWidth="1"/>
    <col min="1547" max="1792" width="9" style="2"/>
    <col min="1793" max="1793" width="4.21875" style="2" customWidth="1"/>
    <col min="1794" max="1794" width="16.77734375" style="2" customWidth="1"/>
    <col min="1795" max="1801" width="5.6640625" style="2" customWidth="1"/>
    <col min="1802" max="1802" width="10.77734375" style="2" bestFit="1" customWidth="1"/>
    <col min="1803" max="2048" width="9" style="2"/>
    <col min="2049" max="2049" width="4.21875" style="2" customWidth="1"/>
    <col min="2050" max="2050" width="16.77734375" style="2" customWidth="1"/>
    <col min="2051" max="2057" width="5.6640625" style="2" customWidth="1"/>
    <col min="2058" max="2058" width="10.77734375" style="2" bestFit="1" customWidth="1"/>
    <col min="2059" max="2304" width="9" style="2"/>
    <col min="2305" max="2305" width="4.21875" style="2" customWidth="1"/>
    <col min="2306" max="2306" width="16.77734375" style="2" customWidth="1"/>
    <col min="2307" max="2313" width="5.6640625" style="2" customWidth="1"/>
    <col min="2314" max="2314" width="10.77734375" style="2" bestFit="1" customWidth="1"/>
    <col min="2315" max="2560" width="9" style="2"/>
    <col min="2561" max="2561" width="4.21875" style="2" customWidth="1"/>
    <col min="2562" max="2562" width="16.77734375" style="2" customWidth="1"/>
    <col min="2563" max="2569" width="5.6640625" style="2" customWidth="1"/>
    <col min="2570" max="2570" width="10.77734375" style="2" bestFit="1" customWidth="1"/>
    <col min="2571" max="2816" width="9" style="2"/>
    <col min="2817" max="2817" width="4.21875" style="2" customWidth="1"/>
    <col min="2818" max="2818" width="16.77734375" style="2" customWidth="1"/>
    <col min="2819" max="2825" width="5.6640625" style="2" customWidth="1"/>
    <col min="2826" max="2826" width="10.77734375" style="2" bestFit="1" customWidth="1"/>
    <col min="2827" max="3072" width="9" style="2"/>
    <col min="3073" max="3073" width="4.21875" style="2" customWidth="1"/>
    <col min="3074" max="3074" width="16.77734375" style="2" customWidth="1"/>
    <col min="3075" max="3081" width="5.6640625" style="2" customWidth="1"/>
    <col min="3082" max="3082" width="10.77734375" style="2" bestFit="1" customWidth="1"/>
    <col min="3083" max="3328" width="9" style="2"/>
    <col min="3329" max="3329" width="4.21875" style="2" customWidth="1"/>
    <col min="3330" max="3330" width="16.77734375" style="2" customWidth="1"/>
    <col min="3331" max="3337" width="5.6640625" style="2" customWidth="1"/>
    <col min="3338" max="3338" width="10.77734375" style="2" bestFit="1" customWidth="1"/>
    <col min="3339" max="3584" width="9" style="2"/>
    <col min="3585" max="3585" width="4.21875" style="2" customWidth="1"/>
    <col min="3586" max="3586" width="16.77734375" style="2" customWidth="1"/>
    <col min="3587" max="3593" width="5.6640625" style="2" customWidth="1"/>
    <col min="3594" max="3594" width="10.77734375" style="2" bestFit="1" customWidth="1"/>
    <col min="3595" max="3840" width="9" style="2"/>
    <col min="3841" max="3841" width="4.21875" style="2" customWidth="1"/>
    <col min="3842" max="3842" width="16.77734375" style="2" customWidth="1"/>
    <col min="3843" max="3849" width="5.6640625" style="2" customWidth="1"/>
    <col min="3850" max="3850" width="10.77734375" style="2" bestFit="1" customWidth="1"/>
    <col min="3851" max="4096" width="9" style="2"/>
    <col min="4097" max="4097" width="4.21875" style="2" customWidth="1"/>
    <col min="4098" max="4098" width="16.77734375" style="2" customWidth="1"/>
    <col min="4099" max="4105" width="5.6640625" style="2" customWidth="1"/>
    <col min="4106" max="4106" width="10.77734375" style="2" bestFit="1" customWidth="1"/>
    <col min="4107" max="4352" width="9" style="2"/>
    <col min="4353" max="4353" width="4.21875" style="2" customWidth="1"/>
    <col min="4354" max="4354" width="16.77734375" style="2" customWidth="1"/>
    <col min="4355" max="4361" width="5.6640625" style="2" customWidth="1"/>
    <col min="4362" max="4362" width="10.77734375" style="2" bestFit="1" customWidth="1"/>
    <col min="4363" max="4608" width="9" style="2"/>
    <col min="4609" max="4609" width="4.21875" style="2" customWidth="1"/>
    <col min="4610" max="4610" width="16.77734375" style="2" customWidth="1"/>
    <col min="4611" max="4617" width="5.6640625" style="2" customWidth="1"/>
    <col min="4618" max="4618" width="10.77734375" style="2" bestFit="1" customWidth="1"/>
    <col min="4619" max="4864" width="9" style="2"/>
    <col min="4865" max="4865" width="4.21875" style="2" customWidth="1"/>
    <col min="4866" max="4866" width="16.77734375" style="2" customWidth="1"/>
    <col min="4867" max="4873" width="5.6640625" style="2" customWidth="1"/>
    <col min="4874" max="4874" width="10.77734375" style="2" bestFit="1" customWidth="1"/>
    <col min="4875" max="5120" width="9" style="2"/>
    <col min="5121" max="5121" width="4.21875" style="2" customWidth="1"/>
    <col min="5122" max="5122" width="16.77734375" style="2" customWidth="1"/>
    <col min="5123" max="5129" width="5.6640625" style="2" customWidth="1"/>
    <col min="5130" max="5130" width="10.77734375" style="2" bestFit="1" customWidth="1"/>
    <col min="5131" max="5376" width="9" style="2"/>
    <col min="5377" max="5377" width="4.21875" style="2" customWidth="1"/>
    <col min="5378" max="5378" width="16.77734375" style="2" customWidth="1"/>
    <col min="5379" max="5385" width="5.6640625" style="2" customWidth="1"/>
    <col min="5386" max="5386" width="10.77734375" style="2" bestFit="1" customWidth="1"/>
    <col min="5387" max="5632" width="9" style="2"/>
    <col min="5633" max="5633" width="4.21875" style="2" customWidth="1"/>
    <col min="5634" max="5634" width="16.77734375" style="2" customWidth="1"/>
    <col min="5635" max="5641" width="5.6640625" style="2" customWidth="1"/>
    <col min="5642" max="5642" width="10.77734375" style="2" bestFit="1" customWidth="1"/>
    <col min="5643" max="5888" width="9" style="2"/>
    <col min="5889" max="5889" width="4.21875" style="2" customWidth="1"/>
    <col min="5890" max="5890" width="16.77734375" style="2" customWidth="1"/>
    <col min="5891" max="5897" width="5.6640625" style="2" customWidth="1"/>
    <col min="5898" max="5898" width="10.77734375" style="2" bestFit="1" customWidth="1"/>
    <col min="5899" max="6144" width="9" style="2"/>
    <col min="6145" max="6145" width="4.21875" style="2" customWidth="1"/>
    <col min="6146" max="6146" width="16.77734375" style="2" customWidth="1"/>
    <col min="6147" max="6153" width="5.6640625" style="2" customWidth="1"/>
    <col min="6154" max="6154" width="10.77734375" style="2" bestFit="1" customWidth="1"/>
    <col min="6155" max="6400" width="9" style="2"/>
    <col min="6401" max="6401" width="4.21875" style="2" customWidth="1"/>
    <col min="6402" max="6402" width="16.77734375" style="2" customWidth="1"/>
    <col min="6403" max="6409" width="5.6640625" style="2" customWidth="1"/>
    <col min="6410" max="6410" width="10.77734375" style="2" bestFit="1" customWidth="1"/>
    <col min="6411" max="6656" width="9" style="2"/>
    <col min="6657" max="6657" width="4.21875" style="2" customWidth="1"/>
    <col min="6658" max="6658" width="16.77734375" style="2" customWidth="1"/>
    <col min="6659" max="6665" width="5.6640625" style="2" customWidth="1"/>
    <col min="6666" max="6666" width="10.77734375" style="2" bestFit="1" customWidth="1"/>
    <col min="6667" max="6912" width="9" style="2"/>
    <col min="6913" max="6913" width="4.21875" style="2" customWidth="1"/>
    <col min="6914" max="6914" width="16.77734375" style="2" customWidth="1"/>
    <col min="6915" max="6921" width="5.6640625" style="2" customWidth="1"/>
    <col min="6922" max="6922" width="10.77734375" style="2" bestFit="1" customWidth="1"/>
    <col min="6923" max="7168" width="9" style="2"/>
    <col min="7169" max="7169" width="4.21875" style="2" customWidth="1"/>
    <col min="7170" max="7170" width="16.77734375" style="2" customWidth="1"/>
    <col min="7171" max="7177" width="5.6640625" style="2" customWidth="1"/>
    <col min="7178" max="7178" width="10.77734375" style="2" bestFit="1" customWidth="1"/>
    <col min="7179" max="7424" width="9" style="2"/>
    <col min="7425" max="7425" width="4.21875" style="2" customWidth="1"/>
    <col min="7426" max="7426" width="16.77734375" style="2" customWidth="1"/>
    <col min="7427" max="7433" width="5.6640625" style="2" customWidth="1"/>
    <col min="7434" max="7434" width="10.77734375" style="2" bestFit="1" customWidth="1"/>
    <col min="7435" max="7680" width="9" style="2"/>
    <col min="7681" max="7681" width="4.21875" style="2" customWidth="1"/>
    <col min="7682" max="7682" width="16.77734375" style="2" customWidth="1"/>
    <col min="7683" max="7689" width="5.6640625" style="2" customWidth="1"/>
    <col min="7690" max="7690" width="10.77734375" style="2" bestFit="1" customWidth="1"/>
    <col min="7691" max="7936" width="9" style="2"/>
    <col min="7937" max="7937" width="4.21875" style="2" customWidth="1"/>
    <col min="7938" max="7938" width="16.77734375" style="2" customWidth="1"/>
    <col min="7939" max="7945" width="5.6640625" style="2" customWidth="1"/>
    <col min="7946" max="7946" width="10.77734375" style="2" bestFit="1" customWidth="1"/>
    <col min="7947" max="8192" width="9" style="2"/>
    <col min="8193" max="8193" width="4.21875" style="2" customWidth="1"/>
    <col min="8194" max="8194" width="16.77734375" style="2" customWidth="1"/>
    <col min="8195" max="8201" width="5.6640625" style="2" customWidth="1"/>
    <col min="8202" max="8202" width="10.77734375" style="2" bestFit="1" customWidth="1"/>
    <col min="8203" max="8448" width="9" style="2"/>
    <col min="8449" max="8449" width="4.21875" style="2" customWidth="1"/>
    <col min="8450" max="8450" width="16.77734375" style="2" customWidth="1"/>
    <col min="8451" max="8457" width="5.6640625" style="2" customWidth="1"/>
    <col min="8458" max="8458" width="10.77734375" style="2" bestFit="1" customWidth="1"/>
    <col min="8459" max="8704" width="9" style="2"/>
    <col min="8705" max="8705" width="4.21875" style="2" customWidth="1"/>
    <col min="8706" max="8706" width="16.77734375" style="2" customWidth="1"/>
    <col min="8707" max="8713" width="5.6640625" style="2" customWidth="1"/>
    <col min="8714" max="8714" width="10.77734375" style="2" bestFit="1" customWidth="1"/>
    <col min="8715" max="8960" width="9" style="2"/>
    <col min="8961" max="8961" width="4.21875" style="2" customWidth="1"/>
    <col min="8962" max="8962" width="16.77734375" style="2" customWidth="1"/>
    <col min="8963" max="8969" width="5.6640625" style="2" customWidth="1"/>
    <col min="8970" max="8970" width="10.77734375" style="2" bestFit="1" customWidth="1"/>
    <col min="8971" max="9216" width="9" style="2"/>
    <col min="9217" max="9217" width="4.21875" style="2" customWidth="1"/>
    <col min="9218" max="9218" width="16.77734375" style="2" customWidth="1"/>
    <col min="9219" max="9225" width="5.6640625" style="2" customWidth="1"/>
    <col min="9226" max="9226" width="10.77734375" style="2" bestFit="1" customWidth="1"/>
    <col min="9227" max="9472" width="9" style="2"/>
    <col min="9473" max="9473" width="4.21875" style="2" customWidth="1"/>
    <col min="9474" max="9474" width="16.77734375" style="2" customWidth="1"/>
    <col min="9475" max="9481" width="5.6640625" style="2" customWidth="1"/>
    <col min="9482" max="9482" width="10.77734375" style="2" bestFit="1" customWidth="1"/>
    <col min="9483" max="9728" width="9" style="2"/>
    <col min="9729" max="9729" width="4.21875" style="2" customWidth="1"/>
    <col min="9730" max="9730" width="16.77734375" style="2" customWidth="1"/>
    <col min="9731" max="9737" width="5.6640625" style="2" customWidth="1"/>
    <col min="9738" max="9738" width="10.77734375" style="2" bestFit="1" customWidth="1"/>
    <col min="9739" max="9984" width="9" style="2"/>
    <col min="9985" max="9985" width="4.21875" style="2" customWidth="1"/>
    <col min="9986" max="9986" width="16.77734375" style="2" customWidth="1"/>
    <col min="9987" max="9993" width="5.6640625" style="2" customWidth="1"/>
    <col min="9994" max="9994" width="10.77734375" style="2" bestFit="1" customWidth="1"/>
    <col min="9995" max="10240" width="9" style="2"/>
    <col min="10241" max="10241" width="4.21875" style="2" customWidth="1"/>
    <col min="10242" max="10242" width="16.77734375" style="2" customWidth="1"/>
    <col min="10243" max="10249" width="5.6640625" style="2" customWidth="1"/>
    <col min="10250" max="10250" width="10.77734375" style="2" bestFit="1" customWidth="1"/>
    <col min="10251" max="10496" width="9" style="2"/>
    <col min="10497" max="10497" width="4.21875" style="2" customWidth="1"/>
    <col min="10498" max="10498" width="16.77734375" style="2" customWidth="1"/>
    <col min="10499" max="10505" width="5.6640625" style="2" customWidth="1"/>
    <col min="10506" max="10506" width="10.77734375" style="2" bestFit="1" customWidth="1"/>
    <col min="10507" max="10752" width="9" style="2"/>
    <col min="10753" max="10753" width="4.21875" style="2" customWidth="1"/>
    <col min="10754" max="10754" width="16.77734375" style="2" customWidth="1"/>
    <col min="10755" max="10761" width="5.6640625" style="2" customWidth="1"/>
    <col min="10762" max="10762" width="10.77734375" style="2" bestFit="1" customWidth="1"/>
    <col min="10763" max="11008" width="9" style="2"/>
    <col min="11009" max="11009" width="4.21875" style="2" customWidth="1"/>
    <col min="11010" max="11010" width="16.77734375" style="2" customWidth="1"/>
    <col min="11011" max="11017" width="5.6640625" style="2" customWidth="1"/>
    <col min="11018" max="11018" width="10.77734375" style="2" bestFit="1" customWidth="1"/>
    <col min="11019" max="11264" width="9" style="2"/>
    <col min="11265" max="11265" width="4.21875" style="2" customWidth="1"/>
    <col min="11266" max="11266" width="16.77734375" style="2" customWidth="1"/>
    <col min="11267" max="11273" width="5.6640625" style="2" customWidth="1"/>
    <col min="11274" max="11274" width="10.77734375" style="2" bestFit="1" customWidth="1"/>
    <col min="11275" max="11520" width="9" style="2"/>
    <col min="11521" max="11521" width="4.21875" style="2" customWidth="1"/>
    <col min="11522" max="11522" width="16.77734375" style="2" customWidth="1"/>
    <col min="11523" max="11529" width="5.6640625" style="2" customWidth="1"/>
    <col min="11530" max="11530" width="10.77734375" style="2" bestFit="1" customWidth="1"/>
    <col min="11531" max="11776" width="9" style="2"/>
    <col min="11777" max="11777" width="4.21875" style="2" customWidth="1"/>
    <col min="11778" max="11778" width="16.77734375" style="2" customWidth="1"/>
    <col min="11779" max="11785" width="5.6640625" style="2" customWidth="1"/>
    <col min="11786" max="11786" width="10.77734375" style="2" bestFit="1" customWidth="1"/>
    <col min="11787" max="12032" width="9" style="2"/>
    <col min="12033" max="12033" width="4.21875" style="2" customWidth="1"/>
    <col min="12034" max="12034" width="16.77734375" style="2" customWidth="1"/>
    <col min="12035" max="12041" width="5.6640625" style="2" customWidth="1"/>
    <col min="12042" max="12042" width="10.77734375" style="2" bestFit="1" customWidth="1"/>
    <col min="12043" max="12288" width="9" style="2"/>
    <col min="12289" max="12289" width="4.21875" style="2" customWidth="1"/>
    <col min="12290" max="12290" width="16.77734375" style="2" customWidth="1"/>
    <col min="12291" max="12297" width="5.6640625" style="2" customWidth="1"/>
    <col min="12298" max="12298" width="10.77734375" style="2" bestFit="1" customWidth="1"/>
    <col min="12299" max="12544" width="9" style="2"/>
    <col min="12545" max="12545" width="4.21875" style="2" customWidth="1"/>
    <col min="12546" max="12546" width="16.77734375" style="2" customWidth="1"/>
    <col min="12547" max="12553" width="5.6640625" style="2" customWidth="1"/>
    <col min="12554" max="12554" width="10.77734375" style="2" bestFit="1" customWidth="1"/>
    <col min="12555" max="12800" width="9" style="2"/>
    <col min="12801" max="12801" width="4.21875" style="2" customWidth="1"/>
    <col min="12802" max="12802" width="16.77734375" style="2" customWidth="1"/>
    <col min="12803" max="12809" width="5.6640625" style="2" customWidth="1"/>
    <col min="12810" max="12810" width="10.77734375" style="2" bestFit="1" customWidth="1"/>
    <col min="12811" max="13056" width="9" style="2"/>
    <col min="13057" max="13057" width="4.21875" style="2" customWidth="1"/>
    <col min="13058" max="13058" width="16.77734375" style="2" customWidth="1"/>
    <col min="13059" max="13065" width="5.6640625" style="2" customWidth="1"/>
    <col min="13066" max="13066" width="10.77734375" style="2" bestFit="1" customWidth="1"/>
    <col min="13067" max="13312" width="9" style="2"/>
    <col min="13313" max="13313" width="4.21875" style="2" customWidth="1"/>
    <col min="13314" max="13314" width="16.77734375" style="2" customWidth="1"/>
    <col min="13315" max="13321" width="5.6640625" style="2" customWidth="1"/>
    <col min="13322" max="13322" width="10.77734375" style="2" bestFit="1" customWidth="1"/>
    <col min="13323" max="13568" width="9" style="2"/>
    <col min="13569" max="13569" width="4.21875" style="2" customWidth="1"/>
    <col min="13570" max="13570" width="16.77734375" style="2" customWidth="1"/>
    <col min="13571" max="13577" width="5.6640625" style="2" customWidth="1"/>
    <col min="13578" max="13578" width="10.77734375" style="2" bestFit="1" customWidth="1"/>
    <col min="13579" max="13824" width="9" style="2"/>
    <col min="13825" max="13825" width="4.21875" style="2" customWidth="1"/>
    <col min="13826" max="13826" width="16.77734375" style="2" customWidth="1"/>
    <col min="13827" max="13833" width="5.6640625" style="2" customWidth="1"/>
    <col min="13834" max="13834" width="10.77734375" style="2" bestFit="1" customWidth="1"/>
    <col min="13835" max="14080" width="9" style="2"/>
    <col min="14081" max="14081" width="4.21875" style="2" customWidth="1"/>
    <col min="14082" max="14082" width="16.77734375" style="2" customWidth="1"/>
    <col min="14083" max="14089" width="5.6640625" style="2" customWidth="1"/>
    <col min="14090" max="14090" width="10.77734375" style="2" bestFit="1" customWidth="1"/>
    <col min="14091" max="14336" width="9" style="2"/>
    <col min="14337" max="14337" width="4.21875" style="2" customWidth="1"/>
    <col min="14338" max="14338" width="16.77734375" style="2" customWidth="1"/>
    <col min="14339" max="14345" width="5.6640625" style="2" customWidth="1"/>
    <col min="14346" max="14346" width="10.77734375" style="2" bestFit="1" customWidth="1"/>
    <col min="14347" max="14592" width="9" style="2"/>
    <col min="14593" max="14593" width="4.21875" style="2" customWidth="1"/>
    <col min="14594" max="14594" width="16.77734375" style="2" customWidth="1"/>
    <col min="14595" max="14601" width="5.6640625" style="2" customWidth="1"/>
    <col min="14602" max="14602" width="10.77734375" style="2" bestFit="1" customWidth="1"/>
    <col min="14603" max="14848" width="9" style="2"/>
    <col min="14849" max="14849" width="4.21875" style="2" customWidth="1"/>
    <col min="14850" max="14850" width="16.77734375" style="2" customWidth="1"/>
    <col min="14851" max="14857" width="5.6640625" style="2" customWidth="1"/>
    <col min="14858" max="14858" width="10.77734375" style="2" bestFit="1" customWidth="1"/>
    <col min="14859" max="15104" width="9" style="2"/>
    <col min="15105" max="15105" width="4.21875" style="2" customWidth="1"/>
    <col min="15106" max="15106" width="16.77734375" style="2" customWidth="1"/>
    <col min="15107" max="15113" width="5.6640625" style="2" customWidth="1"/>
    <col min="15114" max="15114" width="10.77734375" style="2" bestFit="1" customWidth="1"/>
    <col min="15115" max="15360" width="9" style="2"/>
    <col min="15361" max="15361" width="4.21875" style="2" customWidth="1"/>
    <col min="15362" max="15362" width="16.77734375" style="2" customWidth="1"/>
    <col min="15363" max="15369" width="5.6640625" style="2" customWidth="1"/>
    <col min="15370" max="15370" width="10.77734375" style="2" bestFit="1" customWidth="1"/>
    <col min="15371" max="15616" width="9" style="2"/>
    <col min="15617" max="15617" width="4.21875" style="2" customWidth="1"/>
    <col min="15618" max="15618" width="16.77734375" style="2" customWidth="1"/>
    <col min="15619" max="15625" width="5.6640625" style="2" customWidth="1"/>
    <col min="15626" max="15626" width="10.77734375" style="2" bestFit="1" customWidth="1"/>
    <col min="15627" max="15872" width="9" style="2"/>
    <col min="15873" max="15873" width="4.21875" style="2" customWidth="1"/>
    <col min="15874" max="15874" width="16.77734375" style="2" customWidth="1"/>
    <col min="15875" max="15881" width="5.6640625" style="2" customWidth="1"/>
    <col min="15882" max="15882" width="10.77734375" style="2" bestFit="1" customWidth="1"/>
    <col min="15883" max="16128" width="9" style="2"/>
    <col min="16129" max="16129" width="4.21875" style="2" customWidth="1"/>
    <col min="16130" max="16130" width="16.77734375" style="2" customWidth="1"/>
    <col min="16131" max="16137" width="5.6640625" style="2" customWidth="1"/>
    <col min="16138" max="16138" width="10.77734375" style="2" bestFit="1" customWidth="1"/>
    <col min="16139" max="16384" width="9" style="2"/>
  </cols>
  <sheetData>
    <row r="1" spans="1:25" ht="44.25" customHeight="1" x14ac:dyDescent="0.2">
      <c r="A1" s="223" t="s">
        <v>298</v>
      </c>
      <c r="C1" s="2"/>
      <c r="D1" s="2"/>
      <c r="E1" s="2"/>
      <c r="F1" s="2"/>
      <c r="G1" s="2"/>
      <c r="H1" s="2"/>
      <c r="I1" s="2"/>
      <c r="J1" s="224"/>
      <c r="K1" s="224"/>
      <c r="L1" s="1"/>
      <c r="M1" s="1"/>
      <c r="N1" s="1"/>
      <c r="O1" s="1"/>
      <c r="P1" s="1"/>
      <c r="Q1" s="184"/>
      <c r="R1" s="1"/>
      <c r="S1" s="1"/>
      <c r="T1" s="1"/>
      <c r="U1" s="1"/>
      <c r="V1" s="1"/>
      <c r="W1" s="1"/>
      <c r="X1" s="1"/>
      <c r="Y1" s="1"/>
    </row>
    <row r="2" spans="1:25" ht="19.5" x14ac:dyDescent="0.15">
      <c r="B2" s="242"/>
      <c r="J2" s="243"/>
      <c r="K2" s="243"/>
      <c r="L2" s="244">
        <f>L5-J5</f>
        <v>0.10763888888888895</v>
      </c>
      <c r="M2" s="244">
        <f>M5-L5</f>
        <v>9.0277777777777735E-2</v>
      </c>
      <c r="N2" s="244">
        <f>N5-M5</f>
        <v>0.10416666666666663</v>
      </c>
      <c r="O2" s="244">
        <f>O5-N5</f>
        <v>6.2500000000000111E-2</v>
      </c>
      <c r="P2" s="244">
        <f>P5-O5</f>
        <v>6.597222222222221E-2</v>
      </c>
    </row>
    <row r="3" spans="1:25" ht="18.75" customHeight="1" x14ac:dyDescent="0.2">
      <c r="A3" s="401" t="s">
        <v>280</v>
      </c>
      <c r="B3" s="401"/>
      <c r="C3" s="402" t="s">
        <v>0</v>
      </c>
      <c r="D3" s="403"/>
      <c r="E3" s="403"/>
      <c r="F3" s="403"/>
      <c r="G3" s="403"/>
      <c r="H3" s="403"/>
      <c r="I3" s="404"/>
      <c r="J3" s="405">
        <v>1</v>
      </c>
      <c r="K3" s="245"/>
      <c r="L3" s="393">
        <v>4</v>
      </c>
      <c r="M3" s="393">
        <v>6</v>
      </c>
      <c r="N3" s="393">
        <v>8</v>
      </c>
      <c r="O3" s="393">
        <v>10</v>
      </c>
      <c r="P3" s="397">
        <v>12</v>
      </c>
    </row>
    <row r="4" spans="1:25" ht="18.75" customHeight="1" x14ac:dyDescent="0.2">
      <c r="A4" s="401"/>
      <c r="B4" s="401"/>
      <c r="C4" s="246" t="s">
        <v>44</v>
      </c>
      <c r="D4" s="246"/>
      <c r="E4" s="246" t="s">
        <v>231</v>
      </c>
      <c r="F4" s="246" t="s">
        <v>232</v>
      </c>
      <c r="G4" s="246" t="s">
        <v>233</v>
      </c>
      <c r="H4" s="247" t="s">
        <v>230</v>
      </c>
      <c r="I4" s="247" t="s">
        <v>234</v>
      </c>
      <c r="J4" s="406"/>
      <c r="K4" s="248"/>
      <c r="L4" s="394"/>
      <c r="M4" s="394"/>
      <c r="N4" s="394"/>
      <c r="O4" s="394"/>
      <c r="P4" s="398"/>
    </row>
    <row r="5" spans="1:25" ht="16.2" x14ac:dyDescent="0.2">
      <c r="A5" s="156">
        <v>1</v>
      </c>
      <c r="B5" s="249" t="s">
        <v>235</v>
      </c>
      <c r="C5" s="188">
        <v>0</v>
      </c>
      <c r="D5" s="188"/>
      <c r="E5" s="188">
        <v>0</v>
      </c>
      <c r="F5" s="188">
        <v>0</v>
      </c>
      <c r="G5" s="188">
        <v>0</v>
      </c>
      <c r="H5" s="188">
        <v>0</v>
      </c>
      <c r="I5" s="250">
        <v>0</v>
      </c>
      <c r="J5" s="251">
        <v>0.30902777777777773</v>
      </c>
      <c r="K5" s="252"/>
      <c r="L5" s="253">
        <v>0.41666666666666669</v>
      </c>
      <c r="M5" s="254">
        <v>0.50694444444444442</v>
      </c>
      <c r="N5" s="255">
        <v>0.61111111111111105</v>
      </c>
      <c r="O5" s="255">
        <v>0.67361111111111116</v>
      </c>
      <c r="P5" s="256">
        <v>0.73958333333333337</v>
      </c>
    </row>
    <row r="6" spans="1:25" ht="16.2" x14ac:dyDescent="0.2">
      <c r="A6" s="156">
        <v>2</v>
      </c>
      <c r="B6" s="257" t="s">
        <v>236</v>
      </c>
      <c r="C6" s="103">
        <v>1.388888888888884E-3</v>
      </c>
      <c r="D6" s="103"/>
      <c r="E6" s="103">
        <v>6.9444444444444447E-4</v>
      </c>
      <c r="F6" s="103">
        <v>1.388888888888884E-3</v>
      </c>
      <c r="G6" s="103">
        <v>1.388888888888884E-3</v>
      </c>
      <c r="H6" s="103">
        <v>6.9444444444444447E-4</v>
      </c>
      <c r="I6" s="104">
        <v>6.9444444444444447E-4</v>
      </c>
      <c r="J6" s="258">
        <f>J5+C6</f>
        <v>0.31041666666666662</v>
      </c>
      <c r="K6" s="252"/>
      <c r="L6" s="259">
        <f t="shared" ref="L6:P21" si="0">L5+E6</f>
        <v>0.41736111111111113</v>
      </c>
      <c r="M6" s="260">
        <f t="shared" si="0"/>
        <v>0.5083333333333333</v>
      </c>
      <c r="N6" s="261">
        <f t="shared" si="0"/>
        <v>0.61249999999999993</v>
      </c>
      <c r="O6" s="261">
        <f t="shared" si="0"/>
        <v>0.6743055555555556</v>
      </c>
      <c r="P6" s="262">
        <f t="shared" si="0"/>
        <v>0.74027777777777781</v>
      </c>
    </row>
    <row r="7" spans="1:25" ht="16.2" x14ac:dyDescent="0.2">
      <c r="A7" s="156">
        <v>3</v>
      </c>
      <c r="B7" s="257" t="s">
        <v>237</v>
      </c>
      <c r="C7" s="103">
        <v>6.9444444444449749E-4</v>
      </c>
      <c r="D7" s="103"/>
      <c r="E7" s="103">
        <v>6.9444444444449749E-4</v>
      </c>
      <c r="F7" s="103">
        <v>6.9444444444449749E-4</v>
      </c>
      <c r="G7" s="109">
        <v>6.9444444444444447E-4</v>
      </c>
      <c r="H7" s="103">
        <v>6.9444444444449749E-4</v>
      </c>
      <c r="I7" s="104">
        <v>6.9444444444449749E-4</v>
      </c>
      <c r="J7" s="258">
        <f t="shared" ref="J7:J25" si="1">J6+C7</f>
        <v>0.31111111111111112</v>
      </c>
      <c r="K7" s="252"/>
      <c r="L7" s="259">
        <f t="shared" si="0"/>
        <v>0.41805555555555562</v>
      </c>
      <c r="M7" s="260">
        <f t="shared" si="0"/>
        <v>0.50902777777777786</v>
      </c>
      <c r="N7" s="261">
        <f t="shared" si="0"/>
        <v>0.61319444444444438</v>
      </c>
      <c r="O7" s="261">
        <f t="shared" si="0"/>
        <v>0.67500000000000004</v>
      </c>
      <c r="P7" s="262">
        <f t="shared" si="0"/>
        <v>0.74097222222222237</v>
      </c>
    </row>
    <row r="8" spans="1:25" ht="16.2" x14ac:dyDescent="0.2">
      <c r="A8" s="156">
        <v>4</v>
      </c>
      <c r="B8" s="257" t="s">
        <v>238</v>
      </c>
      <c r="C8" s="103">
        <v>6.9444444444444198E-4</v>
      </c>
      <c r="D8" s="103"/>
      <c r="E8" s="103">
        <v>6.9444444444444198E-4</v>
      </c>
      <c r="F8" s="103">
        <v>6.9444444444444198E-4</v>
      </c>
      <c r="G8" s="103">
        <v>6.9444444444444198E-4</v>
      </c>
      <c r="H8" s="103">
        <v>6.9444444444444198E-4</v>
      </c>
      <c r="I8" s="104">
        <v>6.9444444444444198E-4</v>
      </c>
      <c r="J8" s="258">
        <f t="shared" si="1"/>
        <v>0.31180555555555556</v>
      </c>
      <c r="K8" s="252"/>
      <c r="L8" s="259">
        <f t="shared" si="0"/>
        <v>0.41875000000000007</v>
      </c>
      <c r="M8" s="260">
        <f t="shared" si="0"/>
        <v>0.5097222222222223</v>
      </c>
      <c r="N8" s="261">
        <f t="shared" si="0"/>
        <v>0.61388888888888882</v>
      </c>
      <c r="O8" s="261">
        <f t="shared" si="0"/>
        <v>0.67569444444444449</v>
      </c>
      <c r="P8" s="262">
        <f t="shared" si="0"/>
        <v>0.74166666666666681</v>
      </c>
    </row>
    <row r="9" spans="1:25" ht="16.2" x14ac:dyDescent="0.2">
      <c r="A9" s="156">
        <v>5</v>
      </c>
      <c r="B9" s="257" t="s">
        <v>239</v>
      </c>
      <c r="C9" s="103">
        <v>6.9444444444444198E-4</v>
      </c>
      <c r="D9" s="103"/>
      <c r="E9" s="103">
        <v>6.9444444444444198E-4</v>
      </c>
      <c r="F9" s="103">
        <v>6.9444444444444198E-4</v>
      </c>
      <c r="G9" s="103">
        <v>6.9444444444444198E-4</v>
      </c>
      <c r="H9" s="103">
        <v>6.9444444444444198E-4</v>
      </c>
      <c r="I9" s="104">
        <v>6.9444444444444198E-4</v>
      </c>
      <c r="J9" s="258">
        <f t="shared" si="1"/>
        <v>0.3125</v>
      </c>
      <c r="K9" s="252"/>
      <c r="L9" s="259">
        <f t="shared" si="0"/>
        <v>0.41944444444444451</v>
      </c>
      <c r="M9" s="260">
        <f t="shared" si="0"/>
        <v>0.51041666666666674</v>
      </c>
      <c r="N9" s="261">
        <f t="shared" si="0"/>
        <v>0.61458333333333326</v>
      </c>
      <c r="O9" s="261">
        <f t="shared" si="0"/>
        <v>0.67638888888888893</v>
      </c>
      <c r="P9" s="262">
        <f t="shared" si="0"/>
        <v>0.74236111111111125</v>
      </c>
    </row>
    <row r="10" spans="1:25" ht="16.2" x14ac:dyDescent="0.2">
      <c r="A10" s="156">
        <v>6</v>
      </c>
      <c r="B10" s="257" t="s">
        <v>240</v>
      </c>
      <c r="C10" s="103">
        <v>6.9444444444444198E-4</v>
      </c>
      <c r="D10" s="103"/>
      <c r="E10" s="103">
        <v>6.9444444444444198E-4</v>
      </c>
      <c r="F10" s="109">
        <v>6.9444444444444447E-4</v>
      </c>
      <c r="G10" s="103">
        <v>6.9444444444444198E-4</v>
      </c>
      <c r="H10" s="103">
        <v>6.9444444444444198E-4</v>
      </c>
      <c r="I10" s="104">
        <v>6.9444444444444198E-4</v>
      </c>
      <c r="J10" s="258">
        <f t="shared" si="1"/>
        <v>0.31319444444444444</v>
      </c>
      <c r="K10" s="252"/>
      <c r="L10" s="259">
        <f t="shared" si="0"/>
        <v>0.42013888888888895</v>
      </c>
      <c r="M10" s="261">
        <f t="shared" si="0"/>
        <v>0.51111111111111118</v>
      </c>
      <c r="N10" s="261">
        <f t="shared" si="0"/>
        <v>0.6152777777777777</v>
      </c>
      <c r="O10" s="261">
        <f t="shared" si="0"/>
        <v>0.67708333333333337</v>
      </c>
      <c r="P10" s="262">
        <f t="shared" si="0"/>
        <v>0.74305555555555569</v>
      </c>
    </row>
    <row r="11" spans="1:25" ht="16.2" x14ac:dyDescent="0.2">
      <c r="A11" s="156">
        <v>7</v>
      </c>
      <c r="B11" s="257" t="s">
        <v>241</v>
      </c>
      <c r="C11" s="103">
        <v>6.9444444444444198E-4</v>
      </c>
      <c r="D11" s="103"/>
      <c r="E11" s="103">
        <v>6.9444444444444198E-4</v>
      </c>
      <c r="F11" s="103">
        <v>6.9444444444444198E-4</v>
      </c>
      <c r="G11" s="103">
        <v>6.9444444444444198E-4</v>
      </c>
      <c r="H11" s="103">
        <v>6.9444444444444198E-4</v>
      </c>
      <c r="I11" s="104">
        <v>1.3888888888888889E-3</v>
      </c>
      <c r="J11" s="258">
        <f t="shared" si="1"/>
        <v>0.31388888888888888</v>
      </c>
      <c r="K11" s="252"/>
      <c r="L11" s="259">
        <f t="shared" si="0"/>
        <v>0.42083333333333339</v>
      </c>
      <c r="M11" s="261">
        <f t="shared" si="0"/>
        <v>0.51180555555555562</v>
      </c>
      <c r="N11" s="261">
        <f t="shared" si="0"/>
        <v>0.61597222222222214</v>
      </c>
      <c r="O11" s="261">
        <f t="shared" si="0"/>
        <v>0.67777777777777781</v>
      </c>
      <c r="P11" s="262">
        <f t="shared" si="0"/>
        <v>0.74444444444444458</v>
      </c>
    </row>
    <row r="12" spans="1:25" ht="16.2" x14ac:dyDescent="0.2">
      <c r="A12" s="156">
        <v>8</v>
      </c>
      <c r="B12" s="257" t="s">
        <v>242</v>
      </c>
      <c r="C12" s="103">
        <v>6.9444444444444198E-4</v>
      </c>
      <c r="D12" s="103"/>
      <c r="E12" s="103">
        <v>6.9444444444444447E-4</v>
      </c>
      <c r="F12" s="103">
        <v>1.3888888888888889E-3</v>
      </c>
      <c r="G12" s="103">
        <v>6.9444444444444198E-4</v>
      </c>
      <c r="H12" s="103">
        <v>6.9444444444444198E-4</v>
      </c>
      <c r="I12" s="104">
        <v>6.9444444444444198E-4</v>
      </c>
      <c r="J12" s="258">
        <f t="shared" si="1"/>
        <v>0.31458333333333333</v>
      </c>
      <c r="K12" s="252"/>
      <c r="L12" s="259">
        <f t="shared" si="0"/>
        <v>0.42152777777777783</v>
      </c>
      <c r="M12" s="261">
        <f t="shared" si="0"/>
        <v>0.51319444444444451</v>
      </c>
      <c r="N12" s="261">
        <f t="shared" si="0"/>
        <v>0.61666666666666659</v>
      </c>
      <c r="O12" s="261">
        <f t="shared" si="0"/>
        <v>0.67847222222222225</v>
      </c>
      <c r="P12" s="262">
        <f t="shared" si="0"/>
        <v>0.74513888888888902</v>
      </c>
    </row>
    <row r="13" spans="1:25" ht="16.2" x14ac:dyDescent="0.2">
      <c r="A13" s="156">
        <v>9</v>
      </c>
      <c r="B13" s="257" t="s">
        <v>243</v>
      </c>
      <c r="C13" s="103">
        <v>6.9444444444444198E-4</v>
      </c>
      <c r="D13" s="103"/>
      <c r="E13" s="103">
        <v>1.3888888888888889E-3</v>
      </c>
      <c r="F13" s="103">
        <v>6.9444444444444198E-4</v>
      </c>
      <c r="G13" s="103">
        <v>6.9444444444444198E-4</v>
      </c>
      <c r="H13" s="103">
        <v>6.9444444444444198E-4</v>
      </c>
      <c r="I13" s="104">
        <v>6.9444444444444198E-4</v>
      </c>
      <c r="J13" s="258">
        <f t="shared" si="1"/>
        <v>0.31527777777777777</v>
      </c>
      <c r="K13" s="252"/>
      <c r="L13" s="259">
        <f t="shared" si="0"/>
        <v>0.42291666666666672</v>
      </c>
      <c r="M13" s="261">
        <f t="shared" si="0"/>
        <v>0.51388888888888895</v>
      </c>
      <c r="N13" s="261">
        <f t="shared" si="0"/>
        <v>0.61736111111111103</v>
      </c>
      <c r="O13" s="261">
        <f t="shared" si="0"/>
        <v>0.6791666666666667</v>
      </c>
      <c r="P13" s="262">
        <f t="shared" si="0"/>
        <v>0.74583333333333346</v>
      </c>
    </row>
    <row r="14" spans="1:25" ht="16.2" x14ac:dyDescent="0.2">
      <c r="A14" s="156">
        <v>10</v>
      </c>
      <c r="B14" s="257" t="s">
        <v>244</v>
      </c>
      <c r="C14" s="103">
        <v>1.388888888888884E-3</v>
      </c>
      <c r="D14" s="103"/>
      <c r="E14" s="103">
        <v>6.9444444444444447E-4</v>
      </c>
      <c r="F14" s="103">
        <v>6.9444444444444447E-4</v>
      </c>
      <c r="G14" s="103">
        <v>6.9444444444444447E-4</v>
      </c>
      <c r="H14" s="103">
        <v>6.9444444444444447E-4</v>
      </c>
      <c r="I14" s="104">
        <v>6.9444444444444447E-4</v>
      </c>
      <c r="J14" s="258">
        <f t="shared" si="1"/>
        <v>0.31666666666666665</v>
      </c>
      <c r="K14" s="252"/>
      <c r="L14" s="259">
        <f t="shared" si="0"/>
        <v>0.42361111111111116</v>
      </c>
      <c r="M14" s="261">
        <f t="shared" si="0"/>
        <v>0.51458333333333339</v>
      </c>
      <c r="N14" s="261">
        <f t="shared" si="0"/>
        <v>0.61805555555555547</v>
      </c>
      <c r="O14" s="261">
        <f t="shared" si="0"/>
        <v>0.67986111111111114</v>
      </c>
      <c r="P14" s="262">
        <f t="shared" si="0"/>
        <v>0.7465277777777779</v>
      </c>
    </row>
    <row r="15" spans="1:25" ht="16.2" x14ac:dyDescent="0.2">
      <c r="A15" s="156">
        <v>11</v>
      </c>
      <c r="B15" s="257" t="s">
        <v>245</v>
      </c>
      <c r="C15" s="103">
        <v>6.9444444444444198E-4</v>
      </c>
      <c r="D15" s="103"/>
      <c r="E15" s="103">
        <v>6.9444444444444447E-4</v>
      </c>
      <c r="F15" s="103">
        <v>1.3888888888888889E-3</v>
      </c>
      <c r="G15" s="103">
        <v>6.9444444444444198E-4</v>
      </c>
      <c r="H15" s="103">
        <v>1.3888888888888889E-3</v>
      </c>
      <c r="I15" s="104">
        <v>6.9444444444444198E-4</v>
      </c>
      <c r="J15" s="258">
        <f t="shared" si="1"/>
        <v>0.31736111111111109</v>
      </c>
      <c r="K15" s="252"/>
      <c r="L15" s="259">
        <f t="shared" si="0"/>
        <v>0.4243055555555556</v>
      </c>
      <c r="M15" s="261">
        <f t="shared" si="0"/>
        <v>0.51597222222222228</v>
      </c>
      <c r="N15" s="261">
        <f t="shared" si="0"/>
        <v>0.61874999999999991</v>
      </c>
      <c r="O15" s="261">
        <f t="shared" si="0"/>
        <v>0.68125000000000002</v>
      </c>
      <c r="P15" s="262">
        <f t="shared" si="0"/>
        <v>0.74722222222222234</v>
      </c>
    </row>
    <row r="16" spans="1:25" ht="16.2" x14ac:dyDescent="0.2">
      <c r="A16" s="156">
        <v>12</v>
      </c>
      <c r="B16" s="257" t="s">
        <v>246</v>
      </c>
      <c r="C16" s="103">
        <v>2.0833333333333259E-3</v>
      </c>
      <c r="D16" s="103"/>
      <c r="E16" s="103">
        <v>3.472222222222222E-3</v>
      </c>
      <c r="F16" s="103">
        <v>2.7777777777777779E-3</v>
      </c>
      <c r="G16" s="103">
        <v>4.1666666666666666E-3</v>
      </c>
      <c r="H16" s="103">
        <v>3.472222222222222E-3</v>
      </c>
      <c r="I16" s="104">
        <v>3.472222222222222E-3</v>
      </c>
      <c r="J16" s="258">
        <f t="shared" si="1"/>
        <v>0.31944444444444442</v>
      </c>
      <c r="K16" s="252"/>
      <c r="L16" s="259">
        <f t="shared" si="0"/>
        <v>0.42777777777777781</v>
      </c>
      <c r="M16" s="261">
        <f t="shared" si="0"/>
        <v>0.51875000000000004</v>
      </c>
      <c r="N16" s="261">
        <f t="shared" si="0"/>
        <v>0.62291666666666656</v>
      </c>
      <c r="O16" s="261">
        <f t="shared" si="0"/>
        <v>0.68472222222222223</v>
      </c>
      <c r="P16" s="262">
        <f t="shared" si="0"/>
        <v>0.75069444444444455</v>
      </c>
    </row>
    <row r="17" spans="1:19" ht="16.2" x14ac:dyDescent="0.2">
      <c r="A17" s="156">
        <v>13</v>
      </c>
      <c r="B17" s="257" t="s">
        <v>245</v>
      </c>
      <c r="C17" s="103">
        <v>1.3888888888889395E-3</v>
      </c>
      <c r="D17" s="103"/>
      <c r="E17" s="103">
        <v>1.3888888888889395E-3</v>
      </c>
      <c r="F17" s="103">
        <v>1.3888888888889395E-3</v>
      </c>
      <c r="G17" s="103">
        <v>1.3888888888889395E-3</v>
      </c>
      <c r="H17" s="103">
        <v>1.3888888888889395E-3</v>
      </c>
      <c r="I17" s="104">
        <v>6.9444444444444447E-4</v>
      </c>
      <c r="J17" s="258">
        <f t="shared" si="1"/>
        <v>0.32083333333333336</v>
      </c>
      <c r="K17" s="252"/>
      <c r="L17" s="259">
        <f t="shared" si="0"/>
        <v>0.42916666666666675</v>
      </c>
      <c r="M17" s="261">
        <f t="shared" si="0"/>
        <v>0.52013888888888893</v>
      </c>
      <c r="N17" s="261">
        <f t="shared" si="0"/>
        <v>0.62430555555555545</v>
      </c>
      <c r="O17" s="261">
        <f t="shared" si="0"/>
        <v>0.68611111111111112</v>
      </c>
      <c r="P17" s="262">
        <f t="shared" si="0"/>
        <v>0.75138888888888899</v>
      </c>
    </row>
    <row r="18" spans="1:19" ht="16.2" x14ac:dyDescent="0.2">
      <c r="A18" s="156">
        <v>14</v>
      </c>
      <c r="B18" s="257" t="s">
        <v>247</v>
      </c>
      <c r="C18" s="103">
        <v>2.0833333333333259E-3</v>
      </c>
      <c r="D18" s="103"/>
      <c r="E18" s="103">
        <v>1.3888888888888889E-3</v>
      </c>
      <c r="F18" s="103">
        <v>6.9444444444444447E-4</v>
      </c>
      <c r="G18" s="103">
        <v>6.9444444444444447E-4</v>
      </c>
      <c r="H18" s="103">
        <v>2.0833333333333259E-3</v>
      </c>
      <c r="I18" s="104">
        <v>2.0833333333333259E-3</v>
      </c>
      <c r="J18" s="258">
        <f t="shared" si="1"/>
        <v>0.32291666666666669</v>
      </c>
      <c r="K18" s="252"/>
      <c r="L18" s="259">
        <f t="shared" si="0"/>
        <v>0.43055555555555564</v>
      </c>
      <c r="M18" s="261">
        <f t="shared" si="0"/>
        <v>0.52083333333333337</v>
      </c>
      <c r="N18" s="261">
        <f t="shared" si="0"/>
        <v>0.62499999999999989</v>
      </c>
      <c r="O18" s="261">
        <f t="shared" si="0"/>
        <v>0.68819444444444444</v>
      </c>
      <c r="P18" s="262">
        <f t="shared" si="0"/>
        <v>0.75347222222222232</v>
      </c>
      <c r="Q18" s="263"/>
      <c r="R18" s="263"/>
      <c r="S18" s="263"/>
    </row>
    <row r="19" spans="1:19" ht="16.2" x14ac:dyDescent="0.2">
      <c r="A19" s="156">
        <v>15</v>
      </c>
      <c r="B19" s="257" t="s">
        <v>248</v>
      </c>
      <c r="C19" s="103">
        <v>6.9444444444444198E-4</v>
      </c>
      <c r="D19" s="103"/>
      <c r="E19" s="103">
        <v>1.3888888888888889E-3</v>
      </c>
      <c r="F19" s="103">
        <v>1.3888888888888889E-3</v>
      </c>
      <c r="G19" s="103">
        <v>1.3888888888888889E-3</v>
      </c>
      <c r="H19" s="103">
        <v>6.9444444444444198E-4</v>
      </c>
      <c r="I19" s="104">
        <v>6.9444444444444198E-4</v>
      </c>
      <c r="J19" s="258">
        <f t="shared" si="1"/>
        <v>0.32361111111111113</v>
      </c>
      <c r="K19" s="252"/>
      <c r="L19" s="259">
        <f t="shared" si="0"/>
        <v>0.43194444444444452</v>
      </c>
      <c r="M19" s="261">
        <f t="shared" si="0"/>
        <v>0.52222222222222225</v>
      </c>
      <c r="N19" s="261">
        <f t="shared" si="0"/>
        <v>0.62638888888888877</v>
      </c>
      <c r="O19" s="261">
        <f t="shared" si="0"/>
        <v>0.68888888888888888</v>
      </c>
      <c r="P19" s="262">
        <f t="shared" si="0"/>
        <v>0.75416666666666676</v>
      </c>
      <c r="Q19" s="263"/>
      <c r="R19" s="263"/>
      <c r="S19" s="263"/>
    </row>
    <row r="20" spans="1:19" ht="16.2" x14ac:dyDescent="0.2">
      <c r="A20" s="156">
        <v>16</v>
      </c>
      <c r="B20" s="257" t="s">
        <v>249</v>
      </c>
      <c r="C20" s="103">
        <v>6.9444444444444198E-4</v>
      </c>
      <c r="D20" s="103"/>
      <c r="E20" s="103">
        <v>6.9444444444444198E-4</v>
      </c>
      <c r="F20" s="103">
        <v>6.9444444444444198E-4</v>
      </c>
      <c r="G20" s="103">
        <v>6.9444444444444198E-4</v>
      </c>
      <c r="H20" s="103">
        <v>6.9444444444444198E-4</v>
      </c>
      <c r="I20" s="104">
        <v>6.9444444444444198E-4</v>
      </c>
      <c r="J20" s="258">
        <f t="shared" si="1"/>
        <v>0.32430555555555557</v>
      </c>
      <c r="K20" s="252"/>
      <c r="L20" s="259">
        <f t="shared" si="0"/>
        <v>0.43263888888888896</v>
      </c>
      <c r="M20" s="261">
        <f t="shared" si="0"/>
        <v>0.5229166666666667</v>
      </c>
      <c r="N20" s="261">
        <f t="shared" si="0"/>
        <v>0.62708333333333321</v>
      </c>
      <c r="O20" s="261">
        <f t="shared" si="0"/>
        <v>0.68958333333333333</v>
      </c>
      <c r="P20" s="262">
        <f t="shared" si="0"/>
        <v>0.7548611111111112</v>
      </c>
      <c r="Q20" s="263"/>
      <c r="R20" s="263"/>
      <c r="S20" s="263"/>
    </row>
    <row r="21" spans="1:19" ht="16.2" x14ac:dyDescent="0.2">
      <c r="A21" s="156">
        <v>17</v>
      </c>
      <c r="B21" s="257" t="s">
        <v>250</v>
      </c>
      <c r="C21" s="103">
        <v>2.0833333333333259E-3</v>
      </c>
      <c r="D21" s="103"/>
      <c r="E21" s="103">
        <v>1.3888888888888889E-3</v>
      </c>
      <c r="F21" s="103">
        <v>6.9444444444444447E-4</v>
      </c>
      <c r="G21" s="103">
        <v>2.0833333333333259E-3</v>
      </c>
      <c r="H21" s="103">
        <v>1.3888888888888889E-3</v>
      </c>
      <c r="I21" s="104">
        <v>2.0833333333333259E-3</v>
      </c>
      <c r="J21" s="258">
        <f t="shared" si="1"/>
        <v>0.3263888888888889</v>
      </c>
      <c r="K21" s="252"/>
      <c r="L21" s="259">
        <f t="shared" si="0"/>
        <v>0.43402777777777785</v>
      </c>
      <c r="M21" s="261">
        <f t="shared" si="0"/>
        <v>0.52361111111111114</v>
      </c>
      <c r="N21" s="261">
        <f t="shared" si="0"/>
        <v>0.62916666666666654</v>
      </c>
      <c r="O21" s="261">
        <f t="shared" si="0"/>
        <v>0.69097222222222221</v>
      </c>
      <c r="P21" s="262">
        <f t="shared" si="0"/>
        <v>0.75694444444444453</v>
      </c>
      <c r="Q21" s="263"/>
      <c r="R21" s="263"/>
      <c r="S21" s="263"/>
    </row>
    <row r="22" spans="1:19" ht="16.2" x14ac:dyDescent="0.2">
      <c r="A22" s="156">
        <v>18</v>
      </c>
      <c r="B22" s="257" t="s">
        <v>251</v>
      </c>
      <c r="C22" s="103">
        <v>6.9444444444444198E-4</v>
      </c>
      <c r="D22" s="103"/>
      <c r="E22" s="103">
        <v>6.9444444444444198E-4</v>
      </c>
      <c r="F22" s="103">
        <v>6.9444444444444198E-4</v>
      </c>
      <c r="G22" s="103">
        <v>0</v>
      </c>
      <c r="H22" s="103">
        <v>6.9444444444444198E-4</v>
      </c>
      <c r="I22" s="104">
        <v>6.9444444444444198E-4</v>
      </c>
      <c r="J22" s="258">
        <f t="shared" si="1"/>
        <v>0.32708333333333334</v>
      </c>
      <c r="K22" s="252"/>
      <c r="L22" s="259">
        <f t="shared" ref="L22:P23" si="2">L21+E22</f>
        <v>0.43472222222222229</v>
      </c>
      <c r="M22" s="261">
        <f t="shared" si="2"/>
        <v>0.52430555555555558</v>
      </c>
      <c r="N22" s="261">
        <f t="shared" si="2"/>
        <v>0.62916666666666654</v>
      </c>
      <c r="O22" s="261">
        <f t="shared" si="2"/>
        <v>0.69166666666666665</v>
      </c>
      <c r="P22" s="262">
        <f t="shared" si="2"/>
        <v>0.75763888888888897</v>
      </c>
      <c r="Q22" s="263"/>
      <c r="R22" s="263"/>
      <c r="S22" s="263"/>
    </row>
    <row r="23" spans="1:19" ht="16.2" x14ac:dyDescent="0.2">
      <c r="A23" s="156">
        <v>19</v>
      </c>
      <c r="B23" s="257" t="s">
        <v>252</v>
      </c>
      <c r="C23" s="103">
        <v>6.9444444444444198E-4</v>
      </c>
      <c r="D23" s="103"/>
      <c r="E23" s="103">
        <v>6.9444444444444198E-4</v>
      </c>
      <c r="F23" s="103">
        <v>6.9444444444444198E-4</v>
      </c>
      <c r="G23" s="103">
        <v>6.9444444444444198E-4</v>
      </c>
      <c r="H23" s="103">
        <v>6.9444444444444198E-4</v>
      </c>
      <c r="I23" s="104">
        <v>6.9444444444444198E-4</v>
      </c>
      <c r="J23" s="258">
        <f t="shared" si="1"/>
        <v>0.32777777777777778</v>
      </c>
      <c r="K23" s="252"/>
      <c r="L23" s="259">
        <f t="shared" si="2"/>
        <v>0.43541666666666673</v>
      </c>
      <c r="M23" s="261">
        <f t="shared" si="2"/>
        <v>0.52500000000000002</v>
      </c>
      <c r="N23" s="261">
        <f t="shared" si="2"/>
        <v>0.62986111111111098</v>
      </c>
      <c r="O23" s="261">
        <f t="shared" si="2"/>
        <v>0.69236111111111109</v>
      </c>
      <c r="P23" s="262">
        <f t="shared" si="2"/>
        <v>0.75833333333333341</v>
      </c>
      <c r="Q23" s="263"/>
      <c r="R23" s="263"/>
      <c r="S23" s="263"/>
    </row>
    <row r="24" spans="1:19" ht="16.2" x14ac:dyDescent="0.2">
      <c r="A24" s="156">
        <v>20</v>
      </c>
      <c r="B24" s="257" t="s">
        <v>246</v>
      </c>
      <c r="C24" s="197">
        <v>2.0833333333333259E-3</v>
      </c>
      <c r="D24" s="197"/>
      <c r="E24" s="197" t="s">
        <v>29</v>
      </c>
      <c r="F24" s="197" t="s">
        <v>29</v>
      </c>
      <c r="G24" s="197" t="s">
        <v>29</v>
      </c>
      <c r="H24" s="197" t="s">
        <v>29</v>
      </c>
      <c r="I24" s="264">
        <v>4.1666666666666666E-3</v>
      </c>
      <c r="J24" s="258">
        <f t="shared" si="1"/>
        <v>0.3298611111111111</v>
      </c>
      <c r="K24" s="252"/>
      <c r="L24" s="259" t="s">
        <v>29</v>
      </c>
      <c r="M24" s="261" t="s">
        <v>29</v>
      </c>
      <c r="N24" s="261" t="s">
        <v>29</v>
      </c>
      <c r="O24" s="261" t="s">
        <v>29</v>
      </c>
      <c r="P24" s="262">
        <f>P23+I24</f>
        <v>0.76250000000000007</v>
      </c>
      <c r="Q24" s="263"/>
      <c r="R24" s="263"/>
      <c r="S24" s="263"/>
    </row>
    <row r="25" spans="1:19" ht="16.2" x14ac:dyDescent="0.2">
      <c r="A25" s="156">
        <v>21</v>
      </c>
      <c r="B25" s="265" t="s">
        <v>253</v>
      </c>
      <c r="C25" s="266">
        <v>4.1666666666667074E-3</v>
      </c>
      <c r="D25" s="266"/>
      <c r="E25" s="266">
        <v>3.472222222222222E-3</v>
      </c>
      <c r="F25" s="266">
        <v>2.7777777777777779E-3</v>
      </c>
      <c r="G25" s="266">
        <v>4.8611111111111112E-3</v>
      </c>
      <c r="H25" s="266">
        <v>4.1666666666666666E-3</v>
      </c>
      <c r="I25" s="266" t="s">
        <v>29</v>
      </c>
      <c r="J25" s="258">
        <f t="shared" si="1"/>
        <v>0.33402777777777781</v>
      </c>
      <c r="K25" s="252"/>
      <c r="L25" s="259">
        <f>L23+E25</f>
        <v>0.43888888888888894</v>
      </c>
      <c r="M25" s="261">
        <f>M23+F25</f>
        <v>0.52777777777777779</v>
      </c>
      <c r="N25" s="261">
        <f>N23+G25</f>
        <v>0.63472222222222208</v>
      </c>
      <c r="O25" s="261">
        <f>O23+H25</f>
        <v>0.69652777777777775</v>
      </c>
      <c r="P25" s="262" t="s">
        <v>29</v>
      </c>
      <c r="Q25" s="263"/>
      <c r="R25" s="263"/>
      <c r="S25" s="263"/>
    </row>
    <row r="26" spans="1:19" ht="1.5" hidden="1" customHeight="1" x14ac:dyDescent="0.15">
      <c r="A26" s="33"/>
      <c r="B26" s="34" t="s">
        <v>151</v>
      </c>
      <c r="C26" s="139"/>
      <c r="D26" s="139"/>
      <c r="E26" s="139"/>
      <c r="F26" s="139"/>
      <c r="G26" s="139"/>
      <c r="H26" s="139"/>
      <c r="I26" s="139"/>
      <c r="J26" s="36">
        <f>J30-J25</f>
        <v>6.9444444444438647E-4</v>
      </c>
      <c r="K26" s="36" t="s">
        <v>29</v>
      </c>
      <c r="L26" s="36">
        <f>L30-L25</f>
        <v>1.5972222222222165E-2</v>
      </c>
      <c r="M26" s="114">
        <f>M30-M25</f>
        <v>1.388888888888884E-3</v>
      </c>
      <c r="N26" s="114">
        <f>N30-N25</f>
        <v>2.083333333333437E-3</v>
      </c>
      <c r="O26" s="114">
        <f>O30-O25</f>
        <v>1.388888888888884E-3</v>
      </c>
      <c r="P26" s="267">
        <f>P31-P24</f>
        <v>2.0833333333333259E-3</v>
      </c>
      <c r="Q26" s="151"/>
      <c r="R26" s="105"/>
    </row>
    <row r="27" spans="1:19" ht="1.5" hidden="1" customHeight="1" x14ac:dyDescent="0.15">
      <c r="A27" s="33"/>
      <c r="B27" s="34" t="s">
        <v>151</v>
      </c>
      <c r="C27" s="139"/>
      <c r="D27" s="139"/>
      <c r="E27" s="139"/>
      <c r="F27" s="139"/>
      <c r="G27" s="139"/>
      <c r="H27" s="139"/>
      <c r="I27" s="139"/>
      <c r="J27" s="36">
        <v>6.9444444444444447E-4</v>
      </c>
      <c r="K27" s="36" t="s">
        <v>29</v>
      </c>
      <c r="L27" s="36">
        <v>1.5972222222222224E-2</v>
      </c>
      <c r="M27" s="36">
        <v>6.9444444444444447E-4</v>
      </c>
      <c r="N27" s="36">
        <v>2.0833333333333333E-3</v>
      </c>
      <c r="O27" s="36">
        <v>1.3888888888888889E-3</v>
      </c>
      <c r="P27" s="37" t="s">
        <v>29</v>
      </c>
      <c r="Q27" s="151"/>
      <c r="R27" s="105"/>
    </row>
    <row r="28" spans="1:19" ht="18.75" customHeight="1" x14ac:dyDescent="0.2">
      <c r="A28" s="407" t="s">
        <v>280</v>
      </c>
      <c r="B28" s="407"/>
      <c r="C28" s="402" t="s">
        <v>0</v>
      </c>
      <c r="D28" s="403"/>
      <c r="E28" s="403"/>
      <c r="F28" s="403"/>
      <c r="G28" s="403"/>
      <c r="H28" s="403"/>
      <c r="I28" s="404"/>
      <c r="J28" s="408">
        <v>2</v>
      </c>
      <c r="K28" s="399">
        <v>3</v>
      </c>
      <c r="L28" s="399">
        <v>5</v>
      </c>
      <c r="M28" s="399">
        <v>7</v>
      </c>
      <c r="N28" s="399">
        <v>9</v>
      </c>
      <c r="O28" s="399">
        <v>11</v>
      </c>
      <c r="P28" s="395">
        <v>13</v>
      </c>
      <c r="Q28" s="263"/>
      <c r="R28" s="263"/>
      <c r="S28" s="263"/>
    </row>
    <row r="29" spans="1:19" ht="18.75" customHeight="1" x14ac:dyDescent="0.2">
      <c r="A29" s="407"/>
      <c r="B29" s="407"/>
      <c r="C29" s="247" t="s">
        <v>45</v>
      </c>
      <c r="D29" s="247" t="s">
        <v>254</v>
      </c>
      <c r="E29" s="247" t="s">
        <v>72</v>
      </c>
      <c r="F29" s="247" t="s">
        <v>73</v>
      </c>
      <c r="G29" s="247" t="s">
        <v>74</v>
      </c>
      <c r="H29" s="247" t="s">
        <v>75</v>
      </c>
      <c r="I29" s="247" t="s">
        <v>131</v>
      </c>
      <c r="J29" s="409"/>
      <c r="K29" s="400"/>
      <c r="L29" s="400"/>
      <c r="M29" s="400"/>
      <c r="N29" s="400"/>
      <c r="O29" s="400"/>
      <c r="P29" s="396"/>
      <c r="Q29" s="263"/>
      <c r="R29" s="263"/>
      <c r="S29" s="263"/>
    </row>
    <row r="30" spans="1:19" ht="16.2" x14ac:dyDescent="0.2">
      <c r="A30" s="156">
        <v>22</v>
      </c>
      <c r="B30" s="249" t="s">
        <v>255</v>
      </c>
      <c r="C30" s="146"/>
      <c r="D30" s="146"/>
      <c r="E30" s="146"/>
      <c r="F30" s="146"/>
      <c r="G30" s="146"/>
      <c r="H30" s="146"/>
      <c r="I30" s="268"/>
      <c r="J30" s="269">
        <v>0.3347222222222222</v>
      </c>
      <c r="K30" s="270">
        <v>0.375</v>
      </c>
      <c r="L30" s="270">
        <v>0.4548611111111111</v>
      </c>
      <c r="M30" s="271">
        <v>0.52916666666666667</v>
      </c>
      <c r="N30" s="271">
        <v>0.63680555555555551</v>
      </c>
      <c r="O30" s="271">
        <v>0.69791666666666663</v>
      </c>
      <c r="P30" s="272" t="s">
        <v>31</v>
      </c>
      <c r="Q30" s="263"/>
      <c r="R30" s="263"/>
      <c r="S30" s="263"/>
    </row>
    <row r="31" spans="1:19" ht="16.2" x14ac:dyDescent="0.2">
      <c r="A31" s="156">
        <v>23</v>
      </c>
      <c r="B31" s="257" t="s">
        <v>256</v>
      </c>
      <c r="C31" s="103" t="s">
        <v>29</v>
      </c>
      <c r="D31" s="103" t="s">
        <v>29</v>
      </c>
      <c r="E31" s="103" t="s">
        <v>29</v>
      </c>
      <c r="F31" s="103" t="s">
        <v>29</v>
      </c>
      <c r="G31" s="103" t="s">
        <v>29</v>
      </c>
      <c r="H31" s="103" t="s">
        <v>29</v>
      </c>
      <c r="I31" s="104" t="s">
        <v>29</v>
      </c>
      <c r="J31" s="258" t="s">
        <v>31</v>
      </c>
      <c r="K31" s="260" t="s">
        <v>31</v>
      </c>
      <c r="L31" s="260" t="s">
        <v>31</v>
      </c>
      <c r="M31" s="261" t="s">
        <v>31</v>
      </c>
      <c r="N31" s="261" t="s">
        <v>31</v>
      </c>
      <c r="O31" s="261" t="s">
        <v>31</v>
      </c>
      <c r="P31" s="273">
        <v>0.76458333333333339</v>
      </c>
      <c r="Q31" s="263"/>
      <c r="R31" s="263"/>
      <c r="S31" s="263"/>
    </row>
    <row r="32" spans="1:19" ht="16.2" x14ac:dyDescent="0.2">
      <c r="A32" s="156">
        <v>24</v>
      </c>
      <c r="B32" s="257" t="s">
        <v>252</v>
      </c>
      <c r="C32" s="103">
        <v>5.5555555555555913E-3</v>
      </c>
      <c r="D32" s="103">
        <v>2.7777777777777679E-3</v>
      </c>
      <c r="E32" s="103">
        <v>2.7777777777777679E-3</v>
      </c>
      <c r="F32" s="103">
        <v>2.7777777777777679E-3</v>
      </c>
      <c r="G32" s="103">
        <v>3.4722222222222099E-3</v>
      </c>
      <c r="H32" s="103">
        <v>3.4722222222222099E-3</v>
      </c>
      <c r="I32" s="104">
        <v>4.1666666666666666E-3</v>
      </c>
      <c r="J32" s="258">
        <f t="shared" ref="J32:O32" si="3">J30+C32</f>
        <v>0.34027777777777779</v>
      </c>
      <c r="K32" s="260">
        <f t="shared" si="3"/>
        <v>0.37777777777777777</v>
      </c>
      <c r="L32" s="260">
        <f t="shared" si="3"/>
        <v>0.45763888888888887</v>
      </c>
      <c r="M32" s="261">
        <f t="shared" si="3"/>
        <v>0.53194444444444444</v>
      </c>
      <c r="N32" s="261">
        <f t="shared" si="3"/>
        <v>0.64027777777777772</v>
      </c>
      <c r="O32" s="261">
        <f t="shared" si="3"/>
        <v>0.70138888888888884</v>
      </c>
      <c r="P32" s="259">
        <f>P31+I32</f>
        <v>0.76875000000000004</v>
      </c>
      <c r="Q32" s="263"/>
      <c r="R32" s="263"/>
      <c r="S32" s="263"/>
    </row>
    <row r="33" spans="1:19" ht="16.2" x14ac:dyDescent="0.2">
      <c r="A33" s="156">
        <v>25</v>
      </c>
      <c r="B33" s="257" t="s">
        <v>247</v>
      </c>
      <c r="C33" s="103">
        <v>6.9444444444438647E-4</v>
      </c>
      <c r="D33" s="103">
        <v>6.9444444444449749E-4</v>
      </c>
      <c r="E33" s="103">
        <v>6.9444444444444447E-4</v>
      </c>
      <c r="F33" s="103">
        <v>6.9444444444449749E-4</v>
      </c>
      <c r="G33" s="103">
        <v>6.9444444444444198E-4</v>
      </c>
      <c r="H33" s="103">
        <v>6.9444444444444198E-4</v>
      </c>
      <c r="I33" s="104">
        <v>1.3888888888888889E-3</v>
      </c>
      <c r="J33" s="258">
        <f t="shared" ref="J33:N48" si="4">J32+C33</f>
        <v>0.34097222222222218</v>
      </c>
      <c r="K33" s="260">
        <f t="shared" si="4"/>
        <v>0.37847222222222227</v>
      </c>
      <c r="L33" s="260">
        <f t="shared" si="4"/>
        <v>0.45833333333333331</v>
      </c>
      <c r="M33" s="261">
        <f t="shared" si="4"/>
        <v>0.53263888888888888</v>
      </c>
      <c r="N33" s="261">
        <f>N32+G33</f>
        <v>0.64097222222222217</v>
      </c>
      <c r="O33" s="261">
        <f t="shared" ref="O33:P48" si="5">O32+H33</f>
        <v>0.70208333333333328</v>
      </c>
      <c r="P33" s="259">
        <f t="shared" si="5"/>
        <v>0.77013888888888893</v>
      </c>
      <c r="Q33" s="263"/>
      <c r="R33" s="263"/>
      <c r="S33" s="263"/>
    </row>
    <row r="34" spans="1:19" ht="16.2" x14ac:dyDescent="0.2">
      <c r="A34" s="156">
        <v>26</v>
      </c>
      <c r="B34" s="257" t="s">
        <v>248</v>
      </c>
      <c r="C34" s="103">
        <v>6.9444444444444198E-4</v>
      </c>
      <c r="D34" s="103">
        <v>6.9444444444438647E-4</v>
      </c>
      <c r="E34" s="103">
        <v>1.3888888888888889E-3</v>
      </c>
      <c r="F34" s="103">
        <v>6.9444444444438647E-4</v>
      </c>
      <c r="G34" s="103">
        <v>6.9444444444444198E-4</v>
      </c>
      <c r="H34" s="103">
        <v>6.9444444444444198E-4</v>
      </c>
      <c r="I34" s="104">
        <v>6.9444444444444198E-4</v>
      </c>
      <c r="J34" s="258">
        <f t="shared" si="4"/>
        <v>0.34166666666666662</v>
      </c>
      <c r="K34" s="260">
        <f t="shared" si="4"/>
        <v>0.37916666666666665</v>
      </c>
      <c r="L34" s="260">
        <f t="shared" si="4"/>
        <v>0.4597222222222222</v>
      </c>
      <c r="M34" s="261">
        <f t="shared" si="4"/>
        <v>0.53333333333333321</v>
      </c>
      <c r="N34" s="261">
        <f t="shared" si="4"/>
        <v>0.64166666666666661</v>
      </c>
      <c r="O34" s="261">
        <f t="shared" si="5"/>
        <v>0.70277777777777772</v>
      </c>
      <c r="P34" s="259">
        <f t="shared" si="5"/>
        <v>0.77083333333333337</v>
      </c>
      <c r="Q34" s="263"/>
      <c r="R34" s="263"/>
      <c r="S34" s="274"/>
    </row>
    <row r="35" spans="1:19" ht="16.2" x14ac:dyDescent="0.2">
      <c r="A35" s="156">
        <v>27</v>
      </c>
      <c r="B35" s="257" t="s">
        <v>249</v>
      </c>
      <c r="C35" s="103">
        <v>6.9444444444444198E-4</v>
      </c>
      <c r="D35" s="103">
        <v>6.9444444444449749E-4</v>
      </c>
      <c r="E35" s="103">
        <v>6.9444444444449749E-4</v>
      </c>
      <c r="F35" s="103">
        <v>6.9444444444449749E-4</v>
      </c>
      <c r="G35" s="103">
        <v>6.9444444444444198E-4</v>
      </c>
      <c r="H35" s="103">
        <v>1.3888888888888889E-3</v>
      </c>
      <c r="I35" s="104">
        <v>6.9444444444444198E-4</v>
      </c>
      <c r="J35" s="258">
        <f t="shared" si="4"/>
        <v>0.34236111111111106</v>
      </c>
      <c r="K35" s="260">
        <f t="shared" si="4"/>
        <v>0.37986111111111115</v>
      </c>
      <c r="L35" s="260">
        <f t="shared" si="4"/>
        <v>0.4604166666666667</v>
      </c>
      <c r="M35" s="261">
        <f t="shared" si="4"/>
        <v>0.53402777777777777</v>
      </c>
      <c r="N35" s="261">
        <f t="shared" si="4"/>
        <v>0.64236111111111105</v>
      </c>
      <c r="O35" s="261">
        <f t="shared" si="5"/>
        <v>0.70416666666666661</v>
      </c>
      <c r="P35" s="259">
        <f t="shared" si="5"/>
        <v>0.77152777777777781</v>
      </c>
      <c r="Q35" s="263"/>
      <c r="R35" s="263"/>
      <c r="S35" s="263"/>
    </row>
    <row r="36" spans="1:19" ht="16.2" x14ac:dyDescent="0.2">
      <c r="A36" s="156">
        <v>28</v>
      </c>
      <c r="B36" s="257" t="s">
        <v>250</v>
      </c>
      <c r="C36" s="103">
        <v>2.0833333333333814E-3</v>
      </c>
      <c r="D36" s="103">
        <v>1.388888888888884E-3</v>
      </c>
      <c r="E36" s="103">
        <v>2.0833333333333333E-3</v>
      </c>
      <c r="F36" s="103">
        <v>1.388888888888884E-3</v>
      </c>
      <c r="G36" s="103">
        <v>2.0833333333333259E-3</v>
      </c>
      <c r="H36" s="103">
        <v>2.0833333333333259E-3</v>
      </c>
      <c r="I36" s="104">
        <v>2.0833333333333259E-3</v>
      </c>
      <c r="J36" s="258">
        <f t="shared" si="4"/>
        <v>0.34444444444444444</v>
      </c>
      <c r="K36" s="260">
        <f t="shared" si="4"/>
        <v>0.38125000000000003</v>
      </c>
      <c r="L36" s="260">
        <f t="shared" si="4"/>
        <v>0.46250000000000002</v>
      </c>
      <c r="M36" s="261">
        <f t="shared" si="4"/>
        <v>0.53541666666666665</v>
      </c>
      <c r="N36" s="261">
        <f t="shared" si="4"/>
        <v>0.64444444444444438</v>
      </c>
      <c r="O36" s="261">
        <f t="shared" si="5"/>
        <v>0.70624999999999993</v>
      </c>
      <c r="P36" s="259">
        <f t="shared" si="5"/>
        <v>0.77361111111111114</v>
      </c>
    </row>
    <row r="37" spans="1:19" ht="16.2" x14ac:dyDescent="0.2">
      <c r="A37" s="156">
        <v>29</v>
      </c>
      <c r="B37" s="257" t="s">
        <v>251</v>
      </c>
      <c r="C37" s="103">
        <v>6.9444444444438647E-4</v>
      </c>
      <c r="D37" s="103">
        <v>6.9444444444438647E-4</v>
      </c>
      <c r="E37" s="103">
        <v>0</v>
      </c>
      <c r="F37" s="103">
        <v>6.9444444444438647E-4</v>
      </c>
      <c r="G37" s="103">
        <v>6.9444444444444198E-4</v>
      </c>
      <c r="H37" s="109">
        <v>6.9444444444444447E-4</v>
      </c>
      <c r="I37" s="104">
        <v>6.9444444444444198E-4</v>
      </c>
      <c r="J37" s="258">
        <f t="shared" si="4"/>
        <v>0.34513888888888883</v>
      </c>
      <c r="K37" s="260">
        <f t="shared" si="4"/>
        <v>0.38194444444444442</v>
      </c>
      <c r="L37" s="260">
        <f t="shared" si="4"/>
        <v>0.46250000000000002</v>
      </c>
      <c r="M37" s="261">
        <f t="shared" si="4"/>
        <v>0.53611111111111098</v>
      </c>
      <c r="N37" s="261">
        <f t="shared" si="4"/>
        <v>0.64513888888888882</v>
      </c>
      <c r="O37" s="261">
        <f t="shared" si="5"/>
        <v>0.70694444444444438</v>
      </c>
      <c r="P37" s="259">
        <f t="shared" si="5"/>
        <v>0.77430555555555558</v>
      </c>
    </row>
    <row r="38" spans="1:19" ht="16.2" x14ac:dyDescent="0.2">
      <c r="A38" s="156">
        <v>30</v>
      </c>
      <c r="B38" s="257" t="s">
        <v>245</v>
      </c>
      <c r="C38" s="103" t="s">
        <v>29</v>
      </c>
      <c r="D38" s="103">
        <v>2.0833333333333333E-3</v>
      </c>
      <c r="E38" s="103">
        <v>2.0833333333333333E-3</v>
      </c>
      <c r="F38" s="103">
        <v>2.0833333333333333E-3</v>
      </c>
      <c r="G38" s="103">
        <v>6.9444444444444447E-4</v>
      </c>
      <c r="H38" s="103">
        <v>1.3888888888888889E-3</v>
      </c>
      <c r="I38" s="104">
        <v>1.3888888888888889E-3</v>
      </c>
      <c r="J38" s="258" t="s">
        <v>31</v>
      </c>
      <c r="K38" s="260">
        <f t="shared" si="4"/>
        <v>0.38402777777777775</v>
      </c>
      <c r="L38" s="260">
        <f t="shared" si="4"/>
        <v>0.46458333333333335</v>
      </c>
      <c r="M38" s="261">
        <f t="shared" si="4"/>
        <v>0.53819444444444431</v>
      </c>
      <c r="N38" s="261">
        <f t="shared" si="4"/>
        <v>0.64583333333333326</v>
      </c>
      <c r="O38" s="261">
        <f t="shared" si="5"/>
        <v>0.70833333333333326</v>
      </c>
      <c r="P38" s="259">
        <f t="shared" si="5"/>
        <v>0.77569444444444446</v>
      </c>
    </row>
    <row r="39" spans="1:19" ht="16.2" x14ac:dyDescent="0.2">
      <c r="A39" s="156">
        <v>31</v>
      </c>
      <c r="B39" s="257" t="s">
        <v>246</v>
      </c>
      <c r="C39" s="103" t="s">
        <v>29</v>
      </c>
      <c r="D39" s="103">
        <v>2.7777777777777779E-3</v>
      </c>
      <c r="E39" s="103">
        <v>2.0833333333333333E-3</v>
      </c>
      <c r="F39" s="103">
        <v>2.7777777777777779E-3</v>
      </c>
      <c r="G39" s="103">
        <v>2.7777777777777779E-3</v>
      </c>
      <c r="H39" s="103">
        <v>2.0833333333333333E-3</v>
      </c>
      <c r="I39" s="104">
        <v>1.3888888888888889E-3</v>
      </c>
      <c r="J39" s="258" t="s">
        <v>31</v>
      </c>
      <c r="K39" s="260">
        <f t="shared" si="4"/>
        <v>0.38680555555555551</v>
      </c>
      <c r="L39" s="260">
        <f t="shared" si="4"/>
        <v>0.46666666666666667</v>
      </c>
      <c r="M39" s="261">
        <f t="shared" si="4"/>
        <v>0.54097222222222208</v>
      </c>
      <c r="N39" s="261">
        <f t="shared" si="4"/>
        <v>0.64861111111111103</v>
      </c>
      <c r="O39" s="261">
        <f t="shared" si="5"/>
        <v>0.71041666666666659</v>
      </c>
      <c r="P39" s="259">
        <f t="shared" si="5"/>
        <v>0.77708333333333335</v>
      </c>
    </row>
    <row r="40" spans="1:19" ht="16.2" x14ac:dyDescent="0.2">
      <c r="A40" s="156">
        <v>32</v>
      </c>
      <c r="B40" s="257" t="s">
        <v>245</v>
      </c>
      <c r="C40" s="103" t="s">
        <v>29</v>
      </c>
      <c r="D40" s="103">
        <v>1.3888888888888889E-3</v>
      </c>
      <c r="E40" s="103">
        <v>1.3888888888888889E-3</v>
      </c>
      <c r="F40" s="103">
        <v>6.9444444444444447E-4</v>
      </c>
      <c r="G40" s="103">
        <v>6.9444444444444447E-4</v>
      </c>
      <c r="H40" s="103">
        <v>6.9444444444444447E-4</v>
      </c>
      <c r="I40" s="104">
        <v>1.3888888888888889E-3</v>
      </c>
      <c r="J40" s="258" t="s">
        <v>31</v>
      </c>
      <c r="K40" s="260">
        <f t="shared" si="4"/>
        <v>0.3881944444444444</v>
      </c>
      <c r="L40" s="260">
        <f t="shared" si="4"/>
        <v>0.46805555555555556</v>
      </c>
      <c r="M40" s="261">
        <f t="shared" si="4"/>
        <v>0.54166666666666652</v>
      </c>
      <c r="N40" s="261">
        <f t="shared" si="4"/>
        <v>0.64930555555555547</v>
      </c>
      <c r="O40" s="261">
        <f t="shared" si="5"/>
        <v>0.71111111111111103</v>
      </c>
      <c r="P40" s="259">
        <f t="shared" si="5"/>
        <v>0.77847222222222223</v>
      </c>
    </row>
    <row r="41" spans="1:19" ht="16.2" x14ac:dyDescent="0.2">
      <c r="A41" s="156">
        <v>33</v>
      </c>
      <c r="B41" s="257" t="s">
        <v>244</v>
      </c>
      <c r="C41" s="103">
        <v>1.388888888888884E-3</v>
      </c>
      <c r="D41" s="103">
        <v>6.9444444444444447E-4</v>
      </c>
      <c r="E41" s="103">
        <v>6.9444444444444447E-4</v>
      </c>
      <c r="F41" s="103">
        <v>6.9444444444444447E-4</v>
      </c>
      <c r="G41" s="103">
        <v>6.9444444444444447E-4</v>
      </c>
      <c r="H41" s="103">
        <v>6.9444444444444447E-4</v>
      </c>
      <c r="I41" s="104">
        <v>6.9444444444444447E-4</v>
      </c>
      <c r="J41" s="258">
        <f>J37+C41</f>
        <v>0.34652777777777771</v>
      </c>
      <c r="K41" s="260">
        <f t="shared" si="4"/>
        <v>0.38888888888888884</v>
      </c>
      <c r="L41" s="260">
        <f t="shared" si="4"/>
        <v>0.46875</v>
      </c>
      <c r="M41" s="261">
        <f t="shared" si="4"/>
        <v>0.54236111111111096</v>
      </c>
      <c r="N41" s="261">
        <f t="shared" si="4"/>
        <v>0.64999999999999991</v>
      </c>
      <c r="O41" s="261">
        <f t="shared" si="5"/>
        <v>0.71180555555555547</v>
      </c>
      <c r="P41" s="259">
        <f t="shared" si="5"/>
        <v>0.77916666666666667</v>
      </c>
    </row>
    <row r="42" spans="1:19" ht="16.2" x14ac:dyDescent="0.2">
      <c r="A42" s="156">
        <v>34</v>
      </c>
      <c r="B42" s="257" t="s">
        <v>243</v>
      </c>
      <c r="C42" s="103">
        <v>6.9444444444449749E-4</v>
      </c>
      <c r="D42" s="103">
        <v>6.9444444444444198E-4</v>
      </c>
      <c r="E42" s="103">
        <v>6.9444444444444198E-4</v>
      </c>
      <c r="F42" s="103">
        <v>0</v>
      </c>
      <c r="G42" s="103">
        <v>6.9444444444444198E-4</v>
      </c>
      <c r="H42" s="109">
        <v>6.9444444444444447E-4</v>
      </c>
      <c r="I42" s="104">
        <v>6.9444444444444198E-4</v>
      </c>
      <c r="J42" s="258">
        <f t="shared" ref="J42:P54" si="6">J41+C42</f>
        <v>0.34722222222222221</v>
      </c>
      <c r="K42" s="260">
        <f t="shared" si="4"/>
        <v>0.38958333333333328</v>
      </c>
      <c r="L42" s="260">
        <f t="shared" si="4"/>
        <v>0.46944444444444444</v>
      </c>
      <c r="M42" s="261">
        <f t="shared" si="4"/>
        <v>0.54236111111111096</v>
      </c>
      <c r="N42" s="261">
        <f t="shared" si="4"/>
        <v>0.65069444444444435</v>
      </c>
      <c r="O42" s="261">
        <f t="shared" si="5"/>
        <v>0.71249999999999991</v>
      </c>
      <c r="P42" s="259">
        <f t="shared" si="5"/>
        <v>0.77986111111111112</v>
      </c>
    </row>
    <row r="43" spans="1:19" ht="16.2" x14ac:dyDescent="0.2">
      <c r="A43" s="156">
        <v>35</v>
      </c>
      <c r="B43" s="257" t="s">
        <v>242</v>
      </c>
      <c r="C43" s="103">
        <v>6.9444444444449749E-4</v>
      </c>
      <c r="D43" s="103">
        <v>6.9444444444444198E-4</v>
      </c>
      <c r="E43" s="103">
        <v>6.9444444444444198E-4</v>
      </c>
      <c r="F43" s="103">
        <v>1.3888888888888889E-3</v>
      </c>
      <c r="G43" s="103">
        <v>6.9444444444444198E-4</v>
      </c>
      <c r="H43" s="103">
        <v>6.9444444444444198E-4</v>
      </c>
      <c r="I43" s="104">
        <v>6.9444444444444198E-4</v>
      </c>
      <c r="J43" s="258">
        <f t="shared" si="6"/>
        <v>0.34791666666666671</v>
      </c>
      <c r="K43" s="260">
        <f t="shared" si="4"/>
        <v>0.39027777777777772</v>
      </c>
      <c r="L43" s="260">
        <f t="shared" si="4"/>
        <v>0.47013888888888888</v>
      </c>
      <c r="M43" s="261">
        <f t="shared" si="4"/>
        <v>0.54374999999999984</v>
      </c>
      <c r="N43" s="261">
        <f t="shared" si="4"/>
        <v>0.6513888888888888</v>
      </c>
      <c r="O43" s="261">
        <f t="shared" si="5"/>
        <v>0.71319444444444435</v>
      </c>
      <c r="P43" s="259">
        <f t="shared" si="5"/>
        <v>0.78055555555555556</v>
      </c>
    </row>
    <row r="44" spans="1:19" ht="16.2" x14ac:dyDescent="0.2">
      <c r="A44" s="156">
        <v>36</v>
      </c>
      <c r="B44" s="257" t="s">
        <v>241</v>
      </c>
      <c r="C44" s="103">
        <v>0</v>
      </c>
      <c r="D44" s="103">
        <v>6.9444444444444198E-4</v>
      </c>
      <c r="E44" s="103">
        <v>6.9444444444444198E-4</v>
      </c>
      <c r="F44" s="103">
        <v>6.9444444444444198E-4</v>
      </c>
      <c r="G44" s="103">
        <v>6.9444444444444198E-4</v>
      </c>
      <c r="H44" s="103">
        <v>1.3888888888888889E-3</v>
      </c>
      <c r="I44" s="104">
        <v>6.9444444444444198E-4</v>
      </c>
      <c r="J44" s="258">
        <f t="shared" si="6"/>
        <v>0.34791666666666671</v>
      </c>
      <c r="K44" s="260">
        <f t="shared" si="4"/>
        <v>0.39097222222222217</v>
      </c>
      <c r="L44" s="260">
        <f t="shared" si="4"/>
        <v>0.47083333333333333</v>
      </c>
      <c r="M44" s="261">
        <f t="shared" si="4"/>
        <v>0.54444444444444429</v>
      </c>
      <c r="N44" s="261">
        <f t="shared" si="4"/>
        <v>0.65208333333333324</v>
      </c>
      <c r="O44" s="261">
        <f t="shared" si="5"/>
        <v>0.71458333333333324</v>
      </c>
      <c r="P44" s="259">
        <f t="shared" si="5"/>
        <v>0.78125</v>
      </c>
    </row>
    <row r="45" spans="1:19" ht="16.2" x14ac:dyDescent="0.2">
      <c r="A45" s="156">
        <v>37</v>
      </c>
      <c r="B45" s="257" t="s">
        <v>240</v>
      </c>
      <c r="C45" s="103">
        <v>6.9444444444438647E-4</v>
      </c>
      <c r="D45" s="103">
        <v>6.9444444444444198E-4</v>
      </c>
      <c r="E45" s="103">
        <v>6.9444444444444198E-4</v>
      </c>
      <c r="F45" s="103">
        <v>6.9444444444444198E-4</v>
      </c>
      <c r="G45" s="103">
        <v>6.9444444444444198E-4</v>
      </c>
      <c r="H45" s="103">
        <v>6.9444444444444447E-4</v>
      </c>
      <c r="I45" s="104">
        <v>6.9444444444444198E-4</v>
      </c>
      <c r="J45" s="258">
        <f t="shared" si="6"/>
        <v>0.34861111111111109</v>
      </c>
      <c r="K45" s="260">
        <f t="shared" si="4"/>
        <v>0.39166666666666661</v>
      </c>
      <c r="L45" s="260">
        <f t="shared" si="4"/>
        <v>0.47152777777777777</v>
      </c>
      <c r="M45" s="261">
        <f t="shared" si="4"/>
        <v>0.54513888888888873</v>
      </c>
      <c r="N45" s="261">
        <f t="shared" si="4"/>
        <v>0.65277777777777768</v>
      </c>
      <c r="O45" s="261">
        <f t="shared" si="5"/>
        <v>0.71527777777777768</v>
      </c>
      <c r="P45" s="259">
        <f t="shared" si="5"/>
        <v>0.78194444444444444</v>
      </c>
    </row>
    <row r="46" spans="1:19" ht="16.2" x14ac:dyDescent="0.2">
      <c r="A46" s="156">
        <v>38</v>
      </c>
      <c r="B46" s="257" t="s">
        <v>239</v>
      </c>
      <c r="C46" s="103">
        <v>6.9444444444449749E-4</v>
      </c>
      <c r="D46" s="103">
        <v>6.9444444444444198E-4</v>
      </c>
      <c r="E46" s="103">
        <v>6.9444444444444198E-4</v>
      </c>
      <c r="F46" s="103">
        <v>6.9444444444444198E-4</v>
      </c>
      <c r="G46" s="103">
        <v>6.9444444444444198E-4</v>
      </c>
      <c r="H46" s="109">
        <v>6.9444444444444447E-4</v>
      </c>
      <c r="I46" s="104">
        <v>6.9444444444444198E-4</v>
      </c>
      <c r="J46" s="258">
        <f t="shared" si="6"/>
        <v>0.34930555555555559</v>
      </c>
      <c r="K46" s="260">
        <f t="shared" si="4"/>
        <v>0.39236111111111105</v>
      </c>
      <c r="L46" s="260">
        <f t="shared" si="4"/>
        <v>0.47222222222222221</v>
      </c>
      <c r="M46" s="261">
        <f t="shared" si="4"/>
        <v>0.54583333333333317</v>
      </c>
      <c r="N46" s="261">
        <f t="shared" si="4"/>
        <v>0.65347222222222212</v>
      </c>
      <c r="O46" s="261">
        <f t="shared" si="5"/>
        <v>0.71597222222222212</v>
      </c>
      <c r="P46" s="259">
        <f t="shared" si="5"/>
        <v>0.78263888888888888</v>
      </c>
    </row>
    <row r="47" spans="1:19" ht="16.2" x14ac:dyDescent="0.2">
      <c r="A47" s="156">
        <v>39</v>
      </c>
      <c r="B47" s="257" t="s">
        <v>238</v>
      </c>
      <c r="C47" s="103">
        <v>6.9444444444438647E-4</v>
      </c>
      <c r="D47" s="103">
        <v>6.9444444444444198E-4</v>
      </c>
      <c r="E47" s="103">
        <v>6.9444444444444198E-4</v>
      </c>
      <c r="F47" s="103">
        <v>6.9444444444444198E-4</v>
      </c>
      <c r="G47" s="103">
        <v>6.9444444444444198E-4</v>
      </c>
      <c r="H47" s="103">
        <v>6.9444444444444198E-4</v>
      </c>
      <c r="I47" s="104">
        <v>6.9444444444444198E-4</v>
      </c>
      <c r="J47" s="258">
        <f t="shared" si="6"/>
        <v>0.35</v>
      </c>
      <c r="K47" s="260">
        <f t="shared" si="4"/>
        <v>0.39305555555555549</v>
      </c>
      <c r="L47" s="260">
        <f t="shared" si="4"/>
        <v>0.47291666666666665</v>
      </c>
      <c r="M47" s="261">
        <f t="shared" si="4"/>
        <v>0.54652777777777761</v>
      </c>
      <c r="N47" s="261">
        <f t="shared" si="4"/>
        <v>0.65416666666666656</v>
      </c>
      <c r="O47" s="261">
        <f t="shared" si="5"/>
        <v>0.71666666666666656</v>
      </c>
      <c r="P47" s="259">
        <f t="shared" si="5"/>
        <v>0.78333333333333333</v>
      </c>
    </row>
    <row r="48" spans="1:19" ht="16.2" x14ac:dyDescent="0.2">
      <c r="A48" s="156">
        <v>40</v>
      </c>
      <c r="B48" s="257" t="s">
        <v>237</v>
      </c>
      <c r="C48" s="103">
        <v>6.9444444444449749E-4</v>
      </c>
      <c r="D48" s="103">
        <v>6.9444444444444198E-4</v>
      </c>
      <c r="E48" s="103">
        <v>6.9444444444444198E-4</v>
      </c>
      <c r="F48" s="103">
        <v>6.9444444444444198E-4</v>
      </c>
      <c r="G48" s="103">
        <v>6.9444444444444198E-4</v>
      </c>
      <c r="H48" s="103">
        <v>1.3888888888888889E-3</v>
      </c>
      <c r="I48" s="104">
        <v>6.9444444444444198E-4</v>
      </c>
      <c r="J48" s="258">
        <f t="shared" si="6"/>
        <v>0.35069444444444448</v>
      </c>
      <c r="K48" s="260">
        <f t="shared" si="4"/>
        <v>0.39374999999999993</v>
      </c>
      <c r="L48" s="260">
        <f t="shared" si="4"/>
        <v>0.47361111111111109</v>
      </c>
      <c r="M48" s="261">
        <f t="shared" si="4"/>
        <v>0.54722222222222205</v>
      </c>
      <c r="N48" s="261">
        <f t="shared" si="4"/>
        <v>0.65486111111111101</v>
      </c>
      <c r="O48" s="261">
        <f t="shared" si="5"/>
        <v>0.71805555555555545</v>
      </c>
      <c r="P48" s="259">
        <f t="shared" si="5"/>
        <v>0.78402777777777777</v>
      </c>
    </row>
    <row r="49" spans="1:21" ht="16.2" x14ac:dyDescent="0.2">
      <c r="A49" s="156">
        <v>41</v>
      </c>
      <c r="B49" s="257" t="s">
        <v>236</v>
      </c>
      <c r="C49" s="103">
        <v>6.9444444444438647E-4</v>
      </c>
      <c r="D49" s="103">
        <v>6.9444444444444198E-4</v>
      </c>
      <c r="E49" s="103">
        <v>6.9444444444444198E-4</v>
      </c>
      <c r="F49" s="103">
        <v>6.9444444444444198E-4</v>
      </c>
      <c r="G49" s="103">
        <v>1.388888888888884E-3</v>
      </c>
      <c r="H49" s="103">
        <v>6.9444444444444447E-4</v>
      </c>
      <c r="I49" s="104">
        <v>6.9444444444444447E-4</v>
      </c>
      <c r="J49" s="258">
        <f t="shared" si="6"/>
        <v>0.35138888888888886</v>
      </c>
      <c r="K49" s="260">
        <f t="shared" si="6"/>
        <v>0.39444444444444438</v>
      </c>
      <c r="L49" s="260">
        <f t="shared" si="6"/>
        <v>0.47430555555555554</v>
      </c>
      <c r="M49" s="261">
        <f t="shared" si="6"/>
        <v>0.5479166666666665</v>
      </c>
      <c r="N49" s="261">
        <f t="shared" si="6"/>
        <v>0.65624999999999989</v>
      </c>
      <c r="O49" s="261">
        <f t="shared" si="6"/>
        <v>0.71874999999999989</v>
      </c>
      <c r="P49" s="259">
        <f t="shared" si="6"/>
        <v>0.78472222222222221</v>
      </c>
    </row>
    <row r="50" spans="1:21" ht="16.2" x14ac:dyDescent="0.2">
      <c r="A50" s="156">
        <v>42</v>
      </c>
      <c r="B50" s="257" t="s">
        <v>235</v>
      </c>
      <c r="C50" s="103">
        <v>2.0833333333333814E-3</v>
      </c>
      <c r="D50" s="109">
        <v>5.5555555555555558E-3</v>
      </c>
      <c r="E50" s="103">
        <v>3.472222222222222E-3</v>
      </c>
      <c r="F50" s="103">
        <v>3.472222222222222E-3</v>
      </c>
      <c r="G50" s="103">
        <v>1.388888888888884E-3</v>
      </c>
      <c r="H50" s="103">
        <v>6.9444444444444447E-4</v>
      </c>
      <c r="I50" s="104">
        <v>6.9444444444444447E-4</v>
      </c>
      <c r="J50" s="258">
        <f t="shared" si="6"/>
        <v>0.35347222222222224</v>
      </c>
      <c r="K50" s="261">
        <f t="shared" si="6"/>
        <v>0.39999999999999991</v>
      </c>
      <c r="L50" s="260">
        <f t="shared" si="6"/>
        <v>0.47777777777777775</v>
      </c>
      <c r="M50" s="261">
        <f t="shared" si="6"/>
        <v>0.55138888888888871</v>
      </c>
      <c r="N50" s="261">
        <f t="shared" si="6"/>
        <v>0.65763888888888877</v>
      </c>
      <c r="O50" s="261">
        <f t="shared" si="6"/>
        <v>0.71944444444444433</v>
      </c>
      <c r="P50" s="259">
        <f t="shared" si="6"/>
        <v>0.78541666666666665</v>
      </c>
    </row>
    <row r="51" spans="1:21" ht="16.2" x14ac:dyDescent="0.2">
      <c r="A51" s="156">
        <v>43</v>
      </c>
      <c r="B51" s="257" t="s">
        <v>236</v>
      </c>
      <c r="C51" s="103">
        <v>1.388888888888884E-3</v>
      </c>
      <c r="D51" s="103">
        <v>6.9444444444449749E-4</v>
      </c>
      <c r="E51" s="103">
        <v>1.3888888888888889E-3</v>
      </c>
      <c r="F51" s="103">
        <v>6.9444444444449749E-4</v>
      </c>
      <c r="G51" s="103" t="s">
        <v>29</v>
      </c>
      <c r="H51" s="103" t="s">
        <v>29</v>
      </c>
      <c r="I51" s="104" t="s">
        <v>29</v>
      </c>
      <c r="J51" s="258">
        <f t="shared" si="6"/>
        <v>0.35486111111111113</v>
      </c>
      <c r="K51" s="261">
        <f t="shared" si="6"/>
        <v>0.40069444444444441</v>
      </c>
      <c r="L51" s="260">
        <f t="shared" si="6"/>
        <v>0.47916666666666663</v>
      </c>
      <c r="M51" s="261">
        <f t="shared" si="6"/>
        <v>0.55208333333333326</v>
      </c>
      <c r="N51" s="259" t="s">
        <v>31</v>
      </c>
      <c r="O51" s="259" t="s">
        <v>31</v>
      </c>
      <c r="P51" s="273" t="s">
        <v>31</v>
      </c>
    </row>
    <row r="52" spans="1:21" ht="16.2" x14ac:dyDescent="0.2">
      <c r="A52" s="156">
        <v>44</v>
      </c>
      <c r="B52" s="257" t="s">
        <v>246</v>
      </c>
      <c r="C52" s="103">
        <v>1.388888888888884E-3</v>
      </c>
      <c r="D52" s="103">
        <v>2.7777777777777679E-3</v>
      </c>
      <c r="E52" s="103">
        <v>5.5555555555555558E-3</v>
      </c>
      <c r="F52" s="103">
        <v>3.472222222222222E-3</v>
      </c>
      <c r="G52" s="103" t="s">
        <v>29</v>
      </c>
      <c r="H52" s="103" t="s">
        <v>29</v>
      </c>
      <c r="I52" s="104" t="s">
        <v>29</v>
      </c>
      <c r="J52" s="258">
        <f t="shared" si="6"/>
        <v>0.35625000000000001</v>
      </c>
      <c r="K52" s="261">
        <f t="shared" si="6"/>
        <v>0.40347222222222218</v>
      </c>
      <c r="L52" s="260">
        <f t="shared" si="6"/>
        <v>0.48472222222222217</v>
      </c>
      <c r="M52" s="261">
        <f t="shared" si="6"/>
        <v>0.55555555555555547</v>
      </c>
      <c r="N52" s="259" t="s">
        <v>31</v>
      </c>
      <c r="O52" s="259" t="s">
        <v>31</v>
      </c>
      <c r="P52" s="273" t="s">
        <v>31</v>
      </c>
    </row>
    <row r="53" spans="1:21" ht="16.2" x14ac:dyDescent="0.2">
      <c r="A53" s="156">
        <v>45</v>
      </c>
      <c r="B53" s="257" t="s">
        <v>257</v>
      </c>
      <c r="C53" s="103">
        <v>4.1666666666666519E-3</v>
      </c>
      <c r="D53" s="103">
        <v>2.7777777777777779E-3</v>
      </c>
      <c r="E53" s="103">
        <v>3.472222222222222E-3</v>
      </c>
      <c r="F53" s="103">
        <v>4.1666666666666666E-3</v>
      </c>
      <c r="G53" s="103" t="s">
        <v>29</v>
      </c>
      <c r="H53" s="103" t="s">
        <v>29</v>
      </c>
      <c r="I53" s="104" t="s">
        <v>29</v>
      </c>
      <c r="J53" s="258">
        <f t="shared" si="6"/>
        <v>0.36041666666666666</v>
      </c>
      <c r="K53" s="261">
        <f t="shared" si="6"/>
        <v>0.40624999999999994</v>
      </c>
      <c r="L53" s="260">
        <f t="shared" si="6"/>
        <v>0.48819444444444438</v>
      </c>
      <c r="M53" s="261">
        <f t="shared" si="6"/>
        <v>0.55972222222222212</v>
      </c>
      <c r="N53" s="259" t="s">
        <v>31</v>
      </c>
      <c r="O53" s="259" t="s">
        <v>31</v>
      </c>
      <c r="P53" s="273" t="s">
        <v>31</v>
      </c>
    </row>
    <row r="54" spans="1:21" ht="16.2" x14ac:dyDescent="0.2">
      <c r="A54" s="156">
        <v>46</v>
      </c>
      <c r="B54" s="275" t="s">
        <v>258</v>
      </c>
      <c r="C54" s="103" t="s">
        <v>29</v>
      </c>
      <c r="D54" s="109">
        <v>7.6388888888888886E-3</v>
      </c>
      <c r="E54" s="103">
        <v>6.9444444444444441E-3</v>
      </c>
      <c r="F54" s="103">
        <v>6.2500000000000333E-3</v>
      </c>
      <c r="G54" s="103" t="s">
        <v>29</v>
      </c>
      <c r="H54" s="103" t="s">
        <v>29</v>
      </c>
      <c r="I54" s="266" t="s">
        <v>29</v>
      </c>
      <c r="J54" s="258" t="s">
        <v>29</v>
      </c>
      <c r="K54" s="260">
        <f t="shared" si="6"/>
        <v>0.41388888888888881</v>
      </c>
      <c r="L54" s="260">
        <f t="shared" si="6"/>
        <v>0.4951388888888888</v>
      </c>
      <c r="M54" s="261">
        <f t="shared" si="6"/>
        <v>0.5659722222222221</v>
      </c>
      <c r="N54" s="276" t="s">
        <v>31</v>
      </c>
      <c r="O54" s="276" t="s">
        <v>31</v>
      </c>
      <c r="P54" s="277" t="s">
        <v>31</v>
      </c>
    </row>
    <row r="55" spans="1:21" ht="6" hidden="1" customHeight="1" x14ac:dyDescent="0.15">
      <c r="A55" s="33"/>
      <c r="B55" s="34" t="s">
        <v>27</v>
      </c>
      <c r="C55" s="149">
        <f t="shared" ref="C55:I55" si="7">SUM(C5:C54)</f>
        <v>5.0694444444444542E-2</v>
      </c>
      <c r="D55" s="149">
        <f t="shared" si="7"/>
        <v>3.888888888888889E-2</v>
      </c>
      <c r="E55" s="149">
        <f t="shared" si="7"/>
        <v>6.2500000000000111E-2</v>
      </c>
      <c r="F55" s="149">
        <f t="shared" si="7"/>
        <v>5.7638888888889017E-2</v>
      </c>
      <c r="G55" s="149">
        <f t="shared" si="7"/>
        <v>4.4444444444444391E-2</v>
      </c>
      <c r="H55" s="149">
        <f t="shared" si="7"/>
        <v>4.4444444444444467E-2</v>
      </c>
      <c r="I55" s="149">
        <f t="shared" si="7"/>
        <v>4.3749999999999976E-2</v>
      </c>
      <c r="J55" s="36">
        <f>J53-J5</f>
        <v>5.1388888888888928E-2</v>
      </c>
      <c r="K55" s="36">
        <f>K54-K30</f>
        <v>3.8888888888888806E-2</v>
      </c>
      <c r="L55" s="36">
        <f>L54-L5</f>
        <v>7.847222222222211E-2</v>
      </c>
      <c r="M55" s="36">
        <f>M54-M5</f>
        <v>5.9027777777777679E-2</v>
      </c>
      <c r="N55" s="36">
        <f>N50-N5</f>
        <v>4.6527777777777724E-2</v>
      </c>
      <c r="O55" s="36">
        <f>O50-O5</f>
        <v>4.5833333333333171E-2</v>
      </c>
      <c r="P55" s="36">
        <f>P50-P5</f>
        <v>4.5833333333333282E-2</v>
      </c>
      <c r="Q55" s="151">
        <f>SUM(J55:O55)</f>
        <v>0.32013888888888842</v>
      </c>
      <c r="R55" s="105"/>
    </row>
    <row r="56" spans="1:21" ht="6" hidden="1" customHeight="1" x14ac:dyDescent="0.15">
      <c r="A56" s="33"/>
      <c r="B56" s="34" t="s">
        <v>28</v>
      </c>
      <c r="C56" s="139"/>
      <c r="D56" s="139"/>
      <c r="E56" s="139"/>
      <c r="F56" s="139"/>
      <c r="G56" s="139"/>
      <c r="H56" s="139"/>
      <c r="I56" s="139"/>
      <c r="J56" s="36">
        <f>K30-J53</f>
        <v>1.4583333333333337E-2</v>
      </c>
      <c r="K56" s="36">
        <f>L5-K54</f>
        <v>2.7777777777778789E-3</v>
      </c>
      <c r="L56" s="36">
        <f>M5-L54</f>
        <v>1.1805555555555625E-2</v>
      </c>
      <c r="M56" s="115">
        <f>N5-M54</f>
        <v>4.5138888888888951E-2</v>
      </c>
      <c r="N56" s="114">
        <f>O5-N50</f>
        <v>1.5972222222222388E-2</v>
      </c>
      <c r="O56" s="114">
        <f>P5-O50</f>
        <v>2.0138888888889039E-2</v>
      </c>
      <c r="P56" s="36" t="s">
        <v>29</v>
      </c>
      <c r="Q56" s="38">
        <f>SUM(J56:P56)</f>
        <v>0.11041666666666722</v>
      </c>
      <c r="R56" s="105"/>
    </row>
    <row r="57" spans="1:21" ht="6" hidden="1" customHeight="1" x14ac:dyDescent="0.15">
      <c r="A57" s="33"/>
      <c r="B57" s="34" t="s">
        <v>69</v>
      </c>
      <c r="C57" s="139"/>
      <c r="D57" s="139"/>
      <c r="E57" s="139"/>
      <c r="F57" s="139"/>
      <c r="G57" s="139"/>
      <c r="H57" s="139"/>
      <c r="I57" s="139"/>
      <c r="J57" s="36">
        <v>1.4583333333333337E-2</v>
      </c>
      <c r="K57" s="36">
        <v>2.7777777777778234E-3</v>
      </c>
      <c r="L57" s="36">
        <v>1.1805555555555625E-2</v>
      </c>
      <c r="M57" s="36">
        <v>5.3472222222222365E-2</v>
      </c>
      <c r="N57" s="36">
        <v>1.5277777777777835E-2</v>
      </c>
      <c r="O57" s="36">
        <v>1.8750000000000044E-2</v>
      </c>
      <c r="P57" s="36" t="s">
        <v>31</v>
      </c>
      <c r="Q57" s="38">
        <f>SUM(J57:P57)</f>
        <v>0.11666666666666703</v>
      </c>
      <c r="R57" s="105"/>
    </row>
    <row r="58" spans="1:21" ht="6" hidden="1" customHeight="1" x14ac:dyDescent="0.15">
      <c r="A58" s="33"/>
      <c r="B58" s="34" t="s">
        <v>32</v>
      </c>
      <c r="C58" s="39"/>
      <c r="D58" s="39"/>
      <c r="E58" s="39"/>
      <c r="F58" s="39"/>
      <c r="G58" s="39"/>
      <c r="H58" s="39"/>
      <c r="I58" s="39"/>
      <c r="J58" s="36">
        <f t="shared" ref="J58:O58" si="8">J55+J56</f>
        <v>6.5972222222222265E-2</v>
      </c>
      <c r="K58" s="36">
        <f t="shared" si="8"/>
        <v>4.1666666666666685E-2</v>
      </c>
      <c r="L58" s="36">
        <f t="shared" si="8"/>
        <v>9.0277777777777735E-2</v>
      </c>
      <c r="M58" s="36">
        <f t="shared" si="8"/>
        <v>0.10416666666666663</v>
      </c>
      <c r="N58" s="36">
        <f t="shared" si="8"/>
        <v>6.2500000000000111E-2</v>
      </c>
      <c r="O58" s="36">
        <f t="shared" si="8"/>
        <v>6.597222222222221E-2</v>
      </c>
      <c r="P58" s="36">
        <f>P55</f>
        <v>4.5833333333333282E-2</v>
      </c>
      <c r="Q58" s="38">
        <f>SUM(J58:P58)</f>
        <v>0.47638888888888892</v>
      </c>
      <c r="R58" s="150">
        <f>Q58</f>
        <v>0.47638888888888892</v>
      </c>
    </row>
    <row r="59" spans="1:21" ht="6" hidden="1" customHeight="1" x14ac:dyDescent="0.15">
      <c r="A59" s="48"/>
      <c r="B59" s="48"/>
      <c r="C59" s="49"/>
      <c r="D59" s="49"/>
      <c r="E59" s="49"/>
      <c r="F59" s="49"/>
      <c r="G59" s="49"/>
      <c r="H59" s="49"/>
      <c r="I59" s="49"/>
      <c r="J59" s="50"/>
      <c r="K59" s="50"/>
      <c r="L59" s="50"/>
      <c r="M59" s="50"/>
      <c r="N59" s="50"/>
      <c r="O59" s="50"/>
      <c r="P59" s="50"/>
      <c r="Q59" s="151"/>
      <c r="R59" s="105"/>
    </row>
    <row r="60" spans="1:21" ht="6" hidden="1" customHeight="1" x14ac:dyDescent="0.15">
      <c r="A60" s="92" t="s">
        <v>33</v>
      </c>
      <c r="B60" s="1" t="s">
        <v>33</v>
      </c>
      <c r="J60" s="1"/>
      <c r="K60" s="1"/>
      <c r="L60" s="1"/>
      <c r="M60" s="1"/>
      <c r="N60" s="1"/>
      <c r="O60" s="1"/>
      <c r="P60" s="1"/>
    </row>
    <row r="61" spans="1:21" ht="6" hidden="1" customHeight="1" x14ac:dyDescent="0.15">
      <c r="A61" s="118" t="s">
        <v>71</v>
      </c>
      <c r="B61" s="1"/>
      <c r="C61" s="117"/>
      <c r="D61" s="117"/>
      <c r="E61" s="117"/>
      <c r="F61" s="117"/>
      <c r="G61" s="117"/>
      <c r="H61" s="117"/>
      <c r="I61" s="117"/>
      <c r="J61" s="117"/>
      <c r="K61" s="117"/>
      <c r="L61" s="117"/>
      <c r="M61" s="117"/>
      <c r="N61" s="117"/>
      <c r="O61" s="1"/>
      <c r="P61" s="1"/>
      <c r="Q61" s="1"/>
      <c r="R61" s="1"/>
      <c r="S61" s="1"/>
      <c r="T61" s="1"/>
      <c r="U61" s="1"/>
    </row>
    <row r="62" spans="1:21" ht="6" hidden="1" customHeight="1" x14ac:dyDescent="0.15">
      <c r="A62" s="118"/>
      <c r="B62" s="1"/>
      <c r="J62" s="1"/>
      <c r="K62" s="1"/>
      <c r="L62" s="1"/>
      <c r="M62" s="1"/>
      <c r="N62" s="1"/>
      <c r="O62" s="1"/>
      <c r="P62" s="1"/>
    </row>
    <row r="63" spans="1:21" ht="15" customHeight="1" x14ac:dyDescent="0.2"/>
    <row r="64" spans="1:21"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sheetData>
  <mergeCells count="17">
    <mergeCell ref="A3:B4"/>
    <mergeCell ref="C3:I3"/>
    <mergeCell ref="J3:J4"/>
    <mergeCell ref="L3:L4"/>
    <mergeCell ref="A28:B29"/>
    <mergeCell ref="C28:I28"/>
    <mergeCell ref="J28:J29"/>
    <mergeCell ref="K28:K29"/>
    <mergeCell ref="L28:L29"/>
    <mergeCell ref="M3:M4"/>
    <mergeCell ref="N3:N4"/>
    <mergeCell ref="P28:P29"/>
    <mergeCell ref="O3:O4"/>
    <mergeCell ref="P3:P4"/>
    <mergeCell ref="M28:M29"/>
    <mergeCell ref="N28:N29"/>
    <mergeCell ref="O28:O29"/>
  </mergeCells>
  <phoneticPr fontId="2"/>
  <pageMargins left="0.7" right="0.7" top="0.75" bottom="0.75" header="0.3" footer="0.3"/>
  <pageSetup paperSize="9" scale="5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53"/>
  <sheetViews>
    <sheetView zoomScale="85" zoomScaleNormal="85" workbookViewId="0">
      <selection activeCell="A2" sqref="A2"/>
    </sheetView>
  </sheetViews>
  <sheetFormatPr defaultRowHeight="13.2" x14ac:dyDescent="0.2"/>
  <cols>
    <col min="1" max="1" width="4.6640625" style="2" customWidth="1"/>
    <col min="2" max="2" width="20" style="2" bestFit="1" customWidth="1"/>
    <col min="3" max="8" width="6.33203125" style="2" hidden="1" customWidth="1"/>
    <col min="9" max="256" width="9" style="2"/>
    <col min="257" max="257" width="4.6640625" style="2" customWidth="1"/>
    <col min="258" max="258" width="20" style="2" bestFit="1" customWidth="1"/>
    <col min="259" max="264" width="6.33203125" style="2" customWidth="1"/>
    <col min="265" max="512" width="9" style="2"/>
    <col min="513" max="513" width="4.6640625" style="2" customWidth="1"/>
    <col min="514" max="514" width="20" style="2" bestFit="1" customWidth="1"/>
    <col min="515" max="520" width="6.33203125" style="2" customWidth="1"/>
    <col min="521" max="768" width="9" style="2"/>
    <col min="769" max="769" width="4.6640625" style="2" customWidth="1"/>
    <col min="770" max="770" width="20" style="2" bestFit="1" customWidth="1"/>
    <col min="771" max="776" width="6.33203125" style="2" customWidth="1"/>
    <col min="777" max="1024" width="9" style="2"/>
    <col min="1025" max="1025" width="4.6640625" style="2" customWidth="1"/>
    <col min="1026" max="1026" width="20" style="2" bestFit="1" customWidth="1"/>
    <col min="1027" max="1032" width="6.33203125" style="2" customWidth="1"/>
    <col min="1033" max="1280" width="9" style="2"/>
    <col min="1281" max="1281" width="4.6640625" style="2" customWidth="1"/>
    <col min="1282" max="1282" width="20" style="2" bestFit="1" customWidth="1"/>
    <col min="1283" max="1288" width="6.33203125" style="2" customWidth="1"/>
    <col min="1289" max="1536" width="9" style="2"/>
    <col min="1537" max="1537" width="4.6640625" style="2" customWidth="1"/>
    <col min="1538" max="1538" width="20" style="2" bestFit="1" customWidth="1"/>
    <col min="1539" max="1544" width="6.33203125" style="2" customWidth="1"/>
    <col min="1545" max="1792" width="9" style="2"/>
    <col min="1793" max="1793" width="4.6640625" style="2" customWidth="1"/>
    <col min="1794" max="1794" width="20" style="2" bestFit="1" customWidth="1"/>
    <col min="1795" max="1800" width="6.33203125" style="2" customWidth="1"/>
    <col min="1801" max="2048" width="9" style="2"/>
    <col min="2049" max="2049" width="4.6640625" style="2" customWidth="1"/>
    <col min="2050" max="2050" width="20" style="2" bestFit="1" customWidth="1"/>
    <col min="2051" max="2056" width="6.33203125" style="2" customWidth="1"/>
    <col min="2057" max="2304" width="9" style="2"/>
    <col min="2305" max="2305" width="4.6640625" style="2" customWidth="1"/>
    <col min="2306" max="2306" width="20" style="2" bestFit="1" customWidth="1"/>
    <col min="2307" max="2312" width="6.33203125" style="2" customWidth="1"/>
    <col min="2313" max="2560" width="9" style="2"/>
    <col min="2561" max="2561" width="4.6640625" style="2" customWidth="1"/>
    <col min="2562" max="2562" width="20" style="2" bestFit="1" customWidth="1"/>
    <col min="2563" max="2568" width="6.33203125" style="2" customWidth="1"/>
    <col min="2569" max="2816" width="9" style="2"/>
    <col min="2817" max="2817" width="4.6640625" style="2" customWidth="1"/>
    <col min="2818" max="2818" width="20" style="2" bestFit="1" customWidth="1"/>
    <col min="2819" max="2824" width="6.33203125" style="2" customWidth="1"/>
    <col min="2825" max="3072" width="9" style="2"/>
    <col min="3073" max="3073" width="4.6640625" style="2" customWidth="1"/>
    <col min="3074" max="3074" width="20" style="2" bestFit="1" customWidth="1"/>
    <col min="3075" max="3080" width="6.33203125" style="2" customWidth="1"/>
    <col min="3081" max="3328" width="9" style="2"/>
    <col min="3329" max="3329" width="4.6640625" style="2" customWidth="1"/>
    <col min="3330" max="3330" width="20" style="2" bestFit="1" customWidth="1"/>
    <col min="3331" max="3336" width="6.33203125" style="2" customWidth="1"/>
    <col min="3337" max="3584" width="9" style="2"/>
    <col min="3585" max="3585" width="4.6640625" style="2" customWidth="1"/>
    <col min="3586" max="3586" width="20" style="2" bestFit="1" customWidth="1"/>
    <col min="3587" max="3592" width="6.33203125" style="2" customWidth="1"/>
    <col min="3593" max="3840" width="9" style="2"/>
    <col min="3841" max="3841" width="4.6640625" style="2" customWidth="1"/>
    <col min="3842" max="3842" width="20" style="2" bestFit="1" customWidth="1"/>
    <col min="3843" max="3848" width="6.33203125" style="2" customWidth="1"/>
    <col min="3849" max="4096" width="9" style="2"/>
    <col min="4097" max="4097" width="4.6640625" style="2" customWidth="1"/>
    <col min="4098" max="4098" width="20" style="2" bestFit="1" customWidth="1"/>
    <col min="4099" max="4104" width="6.33203125" style="2" customWidth="1"/>
    <col min="4105" max="4352" width="9" style="2"/>
    <col min="4353" max="4353" width="4.6640625" style="2" customWidth="1"/>
    <col min="4354" max="4354" width="20" style="2" bestFit="1" customWidth="1"/>
    <col min="4355" max="4360" width="6.33203125" style="2" customWidth="1"/>
    <col min="4361" max="4608" width="9" style="2"/>
    <col min="4609" max="4609" width="4.6640625" style="2" customWidth="1"/>
    <col min="4610" max="4610" width="20" style="2" bestFit="1" customWidth="1"/>
    <col min="4611" max="4616" width="6.33203125" style="2" customWidth="1"/>
    <col min="4617" max="4864" width="9" style="2"/>
    <col min="4865" max="4865" width="4.6640625" style="2" customWidth="1"/>
    <col min="4866" max="4866" width="20" style="2" bestFit="1" customWidth="1"/>
    <col min="4867" max="4872" width="6.33203125" style="2" customWidth="1"/>
    <col min="4873" max="5120" width="9" style="2"/>
    <col min="5121" max="5121" width="4.6640625" style="2" customWidth="1"/>
    <col min="5122" max="5122" width="20" style="2" bestFit="1" customWidth="1"/>
    <col min="5123" max="5128" width="6.33203125" style="2" customWidth="1"/>
    <col min="5129" max="5376" width="9" style="2"/>
    <col min="5377" max="5377" width="4.6640625" style="2" customWidth="1"/>
    <col min="5378" max="5378" width="20" style="2" bestFit="1" customWidth="1"/>
    <col min="5379" max="5384" width="6.33203125" style="2" customWidth="1"/>
    <col min="5385" max="5632" width="9" style="2"/>
    <col min="5633" max="5633" width="4.6640625" style="2" customWidth="1"/>
    <col min="5634" max="5634" width="20" style="2" bestFit="1" customWidth="1"/>
    <col min="5635" max="5640" width="6.33203125" style="2" customWidth="1"/>
    <col min="5641" max="5888" width="9" style="2"/>
    <col min="5889" max="5889" width="4.6640625" style="2" customWidth="1"/>
    <col min="5890" max="5890" width="20" style="2" bestFit="1" customWidth="1"/>
    <col min="5891" max="5896" width="6.33203125" style="2" customWidth="1"/>
    <col min="5897" max="6144" width="9" style="2"/>
    <col min="6145" max="6145" width="4.6640625" style="2" customWidth="1"/>
    <col min="6146" max="6146" width="20" style="2" bestFit="1" customWidth="1"/>
    <col min="6147" max="6152" width="6.33203125" style="2" customWidth="1"/>
    <col min="6153" max="6400" width="9" style="2"/>
    <col min="6401" max="6401" width="4.6640625" style="2" customWidth="1"/>
    <col min="6402" max="6402" width="20" style="2" bestFit="1" customWidth="1"/>
    <col min="6403" max="6408" width="6.33203125" style="2" customWidth="1"/>
    <col min="6409" max="6656" width="9" style="2"/>
    <col min="6657" max="6657" width="4.6640625" style="2" customWidth="1"/>
    <col min="6658" max="6658" width="20" style="2" bestFit="1" customWidth="1"/>
    <col min="6659" max="6664" width="6.33203125" style="2" customWidth="1"/>
    <col min="6665" max="6912" width="9" style="2"/>
    <col min="6913" max="6913" width="4.6640625" style="2" customWidth="1"/>
    <col min="6914" max="6914" width="20" style="2" bestFit="1" customWidth="1"/>
    <col min="6915" max="6920" width="6.33203125" style="2" customWidth="1"/>
    <col min="6921" max="7168" width="9" style="2"/>
    <col min="7169" max="7169" width="4.6640625" style="2" customWidth="1"/>
    <col min="7170" max="7170" width="20" style="2" bestFit="1" customWidth="1"/>
    <col min="7171" max="7176" width="6.33203125" style="2" customWidth="1"/>
    <col min="7177" max="7424" width="9" style="2"/>
    <col min="7425" max="7425" width="4.6640625" style="2" customWidth="1"/>
    <col min="7426" max="7426" width="20" style="2" bestFit="1" customWidth="1"/>
    <col min="7427" max="7432" width="6.33203125" style="2" customWidth="1"/>
    <col min="7433" max="7680" width="9" style="2"/>
    <col min="7681" max="7681" width="4.6640625" style="2" customWidth="1"/>
    <col min="7682" max="7682" width="20" style="2" bestFit="1" customWidth="1"/>
    <col min="7683" max="7688" width="6.33203125" style="2" customWidth="1"/>
    <col min="7689" max="7936" width="9" style="2"/>
    <col min="7937" max="7937" width="4.6640625" style="2" customWidth="1"/>
    <col min="7938" max="7938" width="20" style="2" bestFit="1" customWidth="1"/>
    <col min="7939" max="7944" width="6.33203125" style="2" customWidth="1"/>
    <col min="7945" max="8192" width="9" style="2"/>
    <col min="8193" max="8193" width="4.6640625" style="2" customWidth="1"/>
    <col min="8194" max="8194" width="20" style="2" bestFit="1" customWidth="1"/>
    <col min="8195" max="8200" width="6.33203125" style="2" customWidth="1"/>
    <col min="8201" max="8448" width="9" style="2"/>
    <col min="8449" max="8449" width="4.6640625" style="2" customWidth="1"/>
    <col min="8450" max="8450" width="20" style="2" bestFit="1" customWidth="1"/>
    <col min="8451" max="8456" width="6.33203125" style="2" customWidth="1"/>
    <col min="8457" max="8704" width="9" style="2"/>
    <col min="8705" max="8705" width="4.6640625" style="2" customWidth="1"/>
    <col min="8706" max="8706" width="20" style="2" bestFit="1" customWidth="1"/>
    <col min="8707" max="8712" width="6.33203125" style="2" customWidth="1"/>
    <col min="8713" max="8960" width="9" style="2"/>
    <col min="8961" max="8961" width="4.6640625" style="2" customWidth="1"/>
    <col min="8962" max="8962" width="20" style="2" bestFit="1" customWidth="1"/>
    <col min="8963" max="8968" width="6.33203125" style="2" customWidth="1"/>
    <col min="8969" max="9216" width="9" style="2"/>
    <col min="9217" max="9217" width="4.6640625" style="2" customWidth="1"/>
    <col min="9218" max="9218" width="20" style="2" bestFit="1" customWidth="1"/>
    <col min="9219" max="9224" width="6.33203125" style="2" customWidth="1"/>
    <col min="9225" max="9472" width="9" style="2"/>
    <col min="9473" max="9473" width="4.6640625" style="2" customWidth="1"/>
    <col min="9474" max="9474" width="20" style="2" bestFit="1" customWidth="1"/>
    <col min="9475" max="9480" width="6.33203125" style="2" customWidth="1"/>
    <col min="9481" max="9728" width="9" style="2"/>
    <col min="9729" max="9729" width="4.6640625" style="2" customWidth="1"/>
    <col min="9730" max="9730" width="20" style="2" bestFit="1" customWidth="1"/>
    <col min="9731" max="9736" width="6.33203125" style="2" customWidth="1"/>
    <col min="9737" max="9984" width="9" style="2"/>
    <col min="9985" max="9985" width="4.6640625" style="2" customWidth="1"/>
    <col min="9986" max="9986" width="20" style="2" bestFit="1" customWidth="1"/>
    <col min="9987" max="9992" width="6.33203125" style="2" customWidth="1"/>
    <col min="9993" max="10240" width="9" style="2"/>
    <col min="10241" max="10241" width="4.6640625" style="2" customWidth="1"/>
    <col min="10242" max="10242" width="20" style="2" bestFit="1" customWidth="1"/>
    <col min="10243" max="10248" width="6.33203125" style="2" customWidth="1"/>
    <col min="10249" max="10496" width="9" style="2"/>
    <col min="10497" max="10497" width="4.6640625" style="2" customWidth="1"/>
    <col min="10498" max="10498" width="20" style="2" bestFit="1" customWidth="1"/>
    <col min="10499" max="10504" width="6.33203125" style="2" customWidth="1"/>
    <col min="10505" max="10752" width="9" style="2"/>
    <col min="10753" max="10753" width="4.6640625" style="2" customWidth="1"/>
    <col min="10754" max="10754" width="20" style="2" bestFit="1" customWidth="1"/>
    <col min="10755" max="10760" width="6.33203125" style="2" customWidth="1"/>
    <col min="10761" max="11008" width="9" style="2"/>
    <col min="11009" max="11009" width="4.6640625" style="2" customWidth="1"/>
    <col min="11010" max="11010" width="20" style="2" bestFit="1" customWidth="1"/>
    <col min="11011" max="11016" width="6.33203125" style="2" customWidth="1"/>
    <col min="11017" max="11264" width="9" style="2"/>
    <col min="11265" max="11265" width="4.6640625" style="2" customWidth="1"/>
    <col min="11266" max="11266" width="20" style="2" bestFit="1" customWidth="1"/>
    <col min="11267" max="11272" width="6.33203125" style="2" customWidth="1"/>
    <col min="11273" max="11520" width="9" style="2"/>
    <col min="11521" max="11521" width="4.6640625" style="2" customWidth="1"/>
    <col min="11522" max="11522" width="20" style="2" bestFit="1" customWidth="1"/>
    <col min="11523" max="11528" width="6.33203125" style="2" customWidth="1"/>
    <col min="11529" max="11776" width="9" style="2"/>
    <col min="11777" max="11777" width="4.6640625" style="2" customWidth="1"/>
    <col min="11778" max="11778" width="20" style="2" bestFit="1" customWidth="1"/>
    <col min="11779" max="11784" width="6.33203125" style="2" customWidth="1"/>
    <col min="11785" max="12032" width="9" style="2"/>
    <col min="12033" max="12033" width="4.6640625" style="2" customWidth="1"/>
    <col min="12034" max="12034" width="20" style="2" bestFit="1" customWidth="1"/>
    <col min="12035" max="12040" width="6.33203125" style="2" customWidth="1"/>
    <col min="12041" max="12288" width="9" style="2"/>
    <col min="12289" max="12289" width="4.6640625" style="2" customWidth="1"/>
    <col min="12290" max="12290" width="20" style="2" bestFit="1" customWidth="1"/>
    <col min="12291" max="12296" width="6.33203125" style="2" customWidth="1"/>
    <col min="12297" max="12544" width="9" style="2"/>
    <col min="12545" max="12545" width="4.6640625" style="2" customWidth="1"/>
    <col min="12546" max="12546" width="20" style="2" bestFit="1" customWidth="1"/>
    <col min="12547" max="12552" width="6.33203125" style="2" customWidth="1"/>
    <col min="12553" max="12800" width="9" style="2"/>
    <col min="12801" max="12801" width="4.6640625" style="2" customWidth="1"/>
    <col min="12802" max="12802" width="20" style="2" bestFit="1" customWidth="1"/>
    <col min="12803" max="12808" width="6.33203125" style="2" customWidth="1"/>
    <col min="12809" max="13056" width="9" style="2"/>
    <col min="13057" max="13057" width="4.6640625" style="2" customWidth="1"/>
    <col min="13058" max="13058" width="20" style="2" bestFit="1" customWidth="1"/>
    <col min="13059" max="13064" width="6.33203125" style="2" customWidth="1"/>
    <col min="13065" max="13312" width="9" style="2"/>
    <col min="13313" max="13313" width="4.6640625" style="2" customWidth="1"/>
    <col min="13314" max="13314" width="20" style="2" bestFit="1" customWidth="1"/>
    <col min="13315" max="13320" width="6.33203125" style="2" customWidth="1"/>
    <col min="13321" max="13568" width="9" style="2"/>
    <col min="13569" max="13569" width="4.6640625" style="2" customWidth="1"/>
    <col min="13570" max="13570" width="20" style="2" bestFit="1" customWidth="1"/>
    <col min="13571" max="13576" width="6.33203125" style="2" customWidth="1"/>
    <col min="13577" max="13824" width="9" style="2"/>
    <col min="13825" max="13825" width="4.6640625" style="2" customWidth="1"/>
    <col min="13826" max="13826" width="20" style="2" bestFit="1" customWidth="1"/>
    <col min="13827" max="13832" width="6.33203125" style="2" customWidth="1"/>
    <col min="13833" max="14080" width="9" style="2"/>
    <col min="14081" max="14081" width="4.6640625" style="2" customWidth="1"/>
    <col min="14082" max="14082" width="20" style="2" bestFit="1" customWidth="1"/>
    <col min="14083" max="14088" width="6.33203125" style="2" customWidth="1"/>
    <col min="14089" max="14336" width="9" style="2"/>
    <col min="14337" max="14337" width="4.6640625" style="2" customWidth="1"/>
    <col min="14338" max="14338" width="20" style="2" bestFit="1" customWidth="1"/>
    <col min="14339" max="14344" width="6.33203125" style="2" customWidth="1"/>
    <col min="14345" max="14592" width="9" style="2"/>
    <col min="14593" max="14593" width="4.6640625" style="2" customWidth="1"/>
    <col min="14594" max="14594" width="20" style="2" bestFit="1" customWidth="1"/>
    <col min="14595" max="14600" width="6.33203125" style="2" customWidth="1"/>
    <col min="14601" max="14848" width="9" style="2"/>
    <col min="14849" max="14849" width="4.6640625" style="2" customWidth="1"/>
    <col min="14850" max="14850" width="20" style="2" bestFit="1" customWidth="1"/>
    <col min="14851" max="14856" width="6.33203125" style="2" customWidth="1"/>
    <col min="14857" max="15104" width="9" style="2"/>
    <col min="15105" max="15105" width="4.6640625" style="2" customWidth="1"/>
    <col min="15106" max="15106" width="20" style="2" bestFit="1" customWidth="1"/>
    <col min="15107" max="15112" width="6.33203125" style="2" customWidth="1"/>
    <col min="15113" max="15360" width="9" style="2"/>
    <col min="15361" max="15361" width="4.6640625" style="2" customWidth="1"/>
    <col min="15362" max="15362" width="20" style="2" bestFit="1" customWidth="1"/>
    <col min="15363" max="15368" width="6.33203125" style="2" customWidth="1"/>
    <col min="15369" max="15616" width="9" style="2"/>
    <col min="15617" max="15617" width="4.6640625" style="2" customWidth="1"/>
    <col min="15618" max="15618" width="20" style="2" bestFit="1" customWidth="1"/>
    <col min="15619" max="15624" width="6.33203125" style="2" customWidth="1"/>
    <col min="15625" max="15872" width="9" style="2"/>
    <col min="15873" max="15873" width="4.6640625" style="2" customWidth="1"/>
    <col min="15874" max="15874" width="20" style="2" bestFit="1" customWidth="1"/>
    <col min="15875" max="15880" width="6.33203125" style="2" customWidth="1"/>
    <col min="15881" max="16128" width="9" style="2"/>
    <col min="16129" max="16129" width="4.6640625" style="2" customWidth="1"/>
    <col min="16130" max="16130" width="20" style="2" bestFit="1" customWidth="1"/>
    <col min="16131" max="16136" width="6.33203125" style="2" customWidth="1"/>
    <col min="16137" max="16384" width="9" style="2"/>
  </cols>
  <sheetData>
    <row r="1" spans="1:33" ht="44.25" customHeight="1" x14ac:dyDescent="0.2">
      <c r="A1" s="223" t="s">
        <v>299</v>
      </c>
      <c r="Q1" s="224"/>
      <c r="R1" s="224"/>
      <c r="S1" s="1"/>
      <c r="T1" s="1"/>
      <c r="U1" s="1"/>
      <c r="V1" s="1"/>
      <c r="W1" s="1"/>
      <c r="X1" s="1"/>
      <c r="Y1" s="1"/>
      <c r="Z1" s="1"/>
      <c r="AA1" s="1"/>
      <c r="AB1" s="1"/>
      <c r="AC1" s="1"/>
      <c r="AD1" s="1"/>
      <c r="AE1" s="1"/>
      <c r="AF1" s="1"/>
    </row>
    <row r="2" spans="1:33" ht="21" customHeight="1" x14ac:dyDescent="0.15">
      <c r="I2" s="1"/>
      <c r="J2" s="278">
        <f>J5-I5</f>
        <v>6.597222222222221E-2</v>
      </c>
      <c r="K2" s="278">
        <f>K5-J5</f>
        <v>7.3611111111111127E-2</v>
      </c>
      <c r="L2" s="278">
        <f>L5-K5</f>
        <v>9.4444444444444386E-2</v>
      </c>
      <c r="M2" s="278">
        <f>M5-L5</f>
        <v>8.1250000000000044E-2</v>
      </c>
      <c r="N2" s="278">
        <f>N5-M5</f>
        <v>8.4027777777777812E-2</v>
      </c>
      <c r="Q2" s="1"/>
      <c r="R2" s="1"/>
      <c r="S2" s="1"/>
      <c r="T2" s="1"/>
      <c r="U2" s="1"/>
      <c r="V2" s="1"/>
      <c r="W2" s="1"/>
      <c r="X2" s="1"/>
      <c r="Y2" s="1"/>
      <c r="Z2" s="279"/>
      <c r="AA2" s="279"/>
      <c r="AB2" s="279"/>
      <c r="AC2" s="279"/>
      <c r="AD2" s="279"/>
      <c r="AE2" s="279"/>
      <c r="AF2" s="4"/>
      <c r="AG2" s="4"/>
    </row>
    <row r="3" spans="1:33" ht="18.75" customHeight="1" x14ac:dyDescent="0.2">
      <c r="A3" s="414" t="s">
        <v>280</v>
      </c>
      <c r="B3" s="414"/>
      <c r="C3" s="415" t="s">
        <v>0</v>
      </c>
      <c r="D3" s="416"/>
      <c r="E3" s="416"/>
      <c r="F3" s="416"/>
      <c r="G3" s="416"/>
      <c r="H3" s="417"/>
      <c r="I3" s="410">
        <v>1</v>
      </c>
      <c r="J3" s="410">
        <v>3</v>
      </c>
      <c r="K3" s="410">
        <v>5</v>
      </c>
      <c r="L3" s="410">
        <v>7</v>
      </c>
      <c r="M3" s="410">
        <v>9</v>
      </c>
      <c r="N3" s="412">
        <v>11</v>
      </c>
      <c r="O3" s="263"/>
    </row>
    <row r="4" spans="1:33" ht="18.75" customHeight="1" x14ac:dyDescent="0.2">
      <c r="A4" s="414"/>
      <c r="B4" s="414"/>
      <c r="C4" s="280" t="s">
        <v>44</v>
      </c>
      <c r="D4" s="280" t="s">
        <v>46</v>
      </c>
      <c r="E4" s="280" t="s">
        <v>72</v>
      </c>
      <c r="F4" s="280" t="s">
        <v>73</v>
      </c>
      <c r="G4" s="280" t="s">
        <v>74</v>
      </c>
      <c r="H4" s="280" t="s">
        <v>75</v>
      </c>
      <c r="I4" s="411"/>
      <c r="J4" s="411"/>
      <c r="K4" s="411"/>
      <c r="L4" s="411"/>
      <c r="M4" s="411"/>
      <c r="N4" s="413"/>
      <c r="O4" s="263"/>
    </row>
    <row r="5" spans="1:33" ht="15" x14ac:dyDescent="0.2">
      <c r="A5" s="156">
        <v>1</v>
      </c>
      <c r="B5" s="281" t="s">
        <v>76</v>
      </c>
      <c r="C5" s="282"/>
      <c r="D5" s="282"/>
      <c r="E5" s="282"/>
      <c r="F5" s="283"/>
      <c r="G5" s="284"/>
      <c r="H5" s="283"/>
      <c r="I5" s="285">
        <v>0.30902777777777779</v>
      </c>
      <c r="J5" s="286">
        <v>0.375</v>
      </c>
      <c r="K5" s="287">
        <v>0.44861111111111113</v>
      </c>
      <c r="L5" s="286">
        <v>0.54305555555555551</v>
      </c>
      <c r="M5" s="286">
        <v>0.62430555555555556</v>
      </c>
      <c r="N5" s="288">
        <v>0.70833333333333337</v>
      </c>
      <c r="O5" s="263"/>
    </row>
    <row r="6" spans="1:33" ht="15" x14ac:dyDescent="0.2">
      <c r="A6" s="156">
        <v>2</v>
      </c>
      <c r="B6" s="289" t="s">
        <v>259</v>
      </c>
      <c r="C6" s="188">
        <v>2.7777777777777679E-3</v>
      </c>
      <c r="D6" s="188">
        <v>2.7777777777777679E-3</v>
      </c>
      <c r="E6" s="188">
        <v>1.3888888888888889E-3</v>
      </c>
      <c r="F6" s="188">
        <v>1.3888888888888889E-3</v>
      </c>
      <c r="G6" s="188">
        <v>1.3888888888888889E-3</v>
      </c>
      <c r="H6" s="250">
        <v>1.3888888888888889E-3</v>
      </c>
      <c r="I6" s="290">
        <f t="shared" ref="I6:N21" si="0">I5+C6</f>
        <v>0.31180555555555556</v>
      </c>
      <c r="J6" s="291">
        <f t="shared" si="0"/>
        <v>0.37777777777777777</v>
      </c>
      <c r="K6" s="290">
        <f t="shared" si="0"/>
        <v>0.45</v>
      </c>
      <c r="L6" s="291">
        <f t="shared" si="0"/>
        <v>0.5444444444444444</v>
      </c>
      <c r="M6" s="291">
        <f t="shared" si="0"/>
        <v>0.62569444444444444</v>
      </c>
      <c r="N6" s="292">
        <f t="shared" si="0"/>
        <v>0.70972222222222225</v>
      </c>
      <c r="O6" s="263"/>
    </row>
    <row r="7" spans="1:33" ht="15" x14ac:dyDescent="0.2">
      <c r="A7" s="156">
        <v>3</v>
      </c>
      <c r="B7" s="289" t="s">
        <v>260</v>
      </c>
      <c r="C7" s="103">
        <v>1.388888888888884E-3</v>
      </c>
      <c r="D7" s="103">
        <v>6.9444444444444447E-4</v>
      </c>
      <c r="E7" s="103">
        <v>6.9444444444444447E-4</v>
      </c>
      <c r="F7" s="103">
        <v>6.9444444444444447E-4</v>
      </c>
      <c r="G7" s="103">
        <v>6.9444444444444447E-4</v>
      </c>
      <c r="H7" s="104">
        <v>6.9444444444444447E-4</v>
      </c>
      <c r="I7" s="290">
        <f t="shared" si="0"/>
        <v>0.31319444444444444</v>
      </c>
      <c r="J7" s="291">
        <f t="shared" si="0"/>
        <v>0.37847222222222221</v>
      </c>
      <c r="K7" s="290">
        <f t="shared" si="0"/>
        <v>0.45069444444444445</v>
      </c>
      <c r="L7" s="291">
        <f t="shared" si="0"/>
        <v>0.54513888888888884</v>
      </c>
      <c r="M7" s="291">
        <f t="shared" si="0"/>
        <v>0.62638888888888888</v>
      </c>
      <c r="N7" s="292">
        <f t="shared" si="0"/>
        <v>0.7104166666666667</v>
      </c>
      <c r="O7" s="263"/>
    </row>
    <row r="8" spans="1:33" ht="15" x14ac:dyDescent="0.2">
      <c r="A8" s="156">
        <v>4</v>
      </c>
      <c r="B8" s="289" t="s">
        <v>261</v>
      </c>
      <c r="C8" s="103">
        <v>6.9444444444444198E-4</v>
      </c>
      <c r="D8" s="103">
        <v>6.9444444444444198E-4</v>
      </c>
      <c r="E8" s="103">
        <v>6.9444444444444198E-4</v>
      </c>
      <c r="F8" s="103">
        <v>6.9444444444444198E-4</v>
      </c>
      <c r="G8" s="103">
        <v>6.9444444444444198E-4</v>
      </c>
      <c r="H8" s="104">
        <v>6.9444444444444198E-4</v>
      </c>
      <c r="I8" s="290">
        <f t="shared" si="0"/>
        <v>0.31388888888888888</v>
      </c>
      <c r="J8" s="291">
        <f t="shared" si="0"/>
        <v>0.37916666666666665</v>
      </c>
      <c r="K8" s="290">
        <f t="shared" si="0"/>
        <v>0.4513888888888889</v>
      </c>
      <c r="L8" s="291">
        <f t="shared" si="0"/>
        <v>0.54583333333333328</v>
      </c>
      <c r="M8" s="291">
        <f t="shared" si="0"/>
        <v>0.62708333333333333</v>
      </c>
      <c r="N8" s="292">
        <f t="shared" si="0"/>
        <v>0.71111111111111114</v>
      </c>
      <c r="O8" s="263"/>
    </row>
    <row r="9" spans="1:33" ht="15" x14ac:dyDescent="0.2">
      <c r="A9" s="156">
        <v>5</v>
      </c>
      <c r="B9" s="289" t="s">
        <v>262</v>
      </c>
      <c r="C9" s="103">
        <v>1.388888888888884E-3</v>
      </c>
      <c r="D9" s="103">
        <v>6.9444444444444447E-4</v>
      </c>
      <c r="E9" s="103">
        <v>6.9444444444444447E-4</v>
      </c>
      <c r="F9" s="103">
        <v>6.9444444444444447E-4</v>
      </c>
      <c r="G9" s="103">
        <v>6.9444444444444447E-4</v>
      </c>
      <c r="H9" s="104">
        <v>6.9444444444444447E-4</v>
      </c>
      <c r="I9" s="290">
        <f t="shared" si="0"/>
        <v>0.31527777777777777</v>
      </c>
      <c r="J9" s="291">
        <f t="shared" si="0"/>
        <v>0.37986111111111109</v>
      </c>
      <c r="K9" s="290">
        <f t="shared" si="0"/>
        <v>0.45208333333333334</v>
      </c>
      <c r="L9" s="291">
        <f t="shared" si="0"/>
        <v>0.54652777777777772</v>
      </c>
      <c r="M9" s="291">
        <f t="shared" si="0"/>
        <v>0.62777777777777777</v>
      </c>
      <c r="N9" s="292">
        <f t="shared" si="0"/>
        <v>0.71180555555555558</v>
      </c>
      <c r="O9" s="263"/>
    </row>
    <row r="10" spans="1:33" ht="15" x14ac:dyDescent="0.2">
      <c r="A10" s="156">
        <v>6</v>
      </c>
      <c r="B10" s="289" t="s">
        <v>263</v>
      </c>
      <c r="C10" s="103">
        <v>2.0833333333333814E-3</v>
      </c>
      <c r="D10" s="103">
        <v>1.3888888888888889E-3</v>
      </c>
      <c r="E10" s="103">
        <v>1.3888888888888889E-3</v>
      </c>
      <c r="F10" s="103">
        <v>1.3888888888888889E-3</v>
      </c>
      <c r="G10" s="103">
        <v>1.3888888888888889E-3</v>
      </c>
      <c r="H10" s="104">
        <v>1.3888888888888889E-3</v>
      </c>
      <c r="I10" s="290">
        <f t="shared" si="0"/>
        <v>0.31736111111111115</v>
      </c>
      <c r="J10" s="291">
        <f t="shared" si="0"/>
        <v>0.38124999999999998</v>
      </c>
      <c r="K10" s="290">
        <f t="shared" si="0"/>
        <v>0.45347222222222222</v>
      </c>
      <c r="L10" s="291">
        <f t="shared" si="0"/>
        <v>0.54791666666666661</v>
      </c>
      <c r="M10" s="291">
        <f t="shared" si="0"/>
        <v>0.62916666666666665</v>
      </c>
      <c r="N10" s="292">
        <f t="shared" si="0"/>
        <v>0.71319444444444446</v>
      </c>
      <c r="O10" s="263"/>
    </row>
    <row r="11" spans="1:33" ht="15" x14ac:dyDescent="0.2">
      <c r="A11" s="156">
        <v>7</v>
      </c>
      <c r="B11" s="289" t="s">
        <v>264</v>
      </c>
      <c r="C11" s="103">
        <v>2.0833333333333259E-3</v>
      </c>
      <c r="D11" s="103">
        <v>2.0833333333333259E-3</v>
      </c>
      <c r="E11" s="103">
        <v>2.0833333333333259E-3</v>
      </c>
      <c r="F11" s="103">
        <v>2.0833333333333259E-3</v>
      </c>
      <c r="G11" s="103">
        <v>2.0833333333333259E-3</v>
      </c>
      <c r="H11" s="104">
        <v>2.0833333333333259E-3</v>
      </c>
      <c r="I11" s="290">
        <f t="shared" si="0"/>
        <v>0.31944444444444448</v>
      </c>
      <c r="J11" s="291">
        <f t="shared" si="0"/>
        <v>0.3833333333333333</v>
      </c>
      <c r="K11" s="290">
        <f t="shared" si="0"/>
        <v>0.45555555555555555</v>
      </c>
      <c r="L11" s="291">
        <f t="shared" si="0"/>
        <v>0.54999999999999993</v>
      </c>
      <c r="M11" s="291">
        <f t="shared" si="0"/>
        <v>0.63124999999999998</v>
      </c>
      <c r="N11" s="292">
        <f t="shared" si="0"/>
        <v>0.71527777777777779</v>
      </c>
      <c r="O11" s="263"/>
    </row>
    <row r="12" spans="1:33" ht="15" x14ac:dyDescent="0.2">
      <c r="A12" s="156">
        <v>8</v>
      </c>
      <c r="B12" s="289" t="s">
        <v>265</v>
      </c>
      <c r="C12" s="103">
        <v>6.9444444444444198E-4</v>
      </c>
      <c r="D12" s="103">
        <v>0</v>
      </c>
      <c r="E12" s="103">
        <v>0</v>
      </c>
      <c r="F12" s="103">
        <v>0</v>
      </c>
      <c r="G12" s="103">
        <v>0</v>
      </c>
      <c r="H12" s="104">
        <v>0</v>
      </c>
      <c r="I12" s="290">
        <f t="shared" si="0"/>
        <v>0.32013888888888892</v>
      </c>
      <c r="J12" s="291">
        <f t="shared" si="0"/>
        <v>0.3833333333333333</v>
      </c>
      <c r="K12" s="290">
        <f t="shared" si="0"/>
        <v>0.45555555555555555</v>
      </c>
      <c r="L12" s="291">
        <f t="shared" si="0"/>
        <v>0.54999999999999993</v>
      </c>
      <c r="M12" s="291">
        <f t="shared" si="0"/>
        <v>0.63124999999999998</v>
      </c>
      <c r="N12" s="292">
        <f t="shared" si="0"/>
        <v>0.71527777777777779</v>
      </c>
      <c r="O12" s="263"/>
    </row>
    <row r="13" spans="1:33" ht="15" x14ac:dyDescent="0.2">
      <c r="A13" s="156">
        <v>9</v>
      </c>
      <c r="B13" s="289" t="s">
        <v>266</v>
      </c>
      <c r="C13" s="103">
        <v>1.388888888888884E-3</v>
      </c>
      <c r="D13" s="103">
        <v>1.388888888888884E-3</v>
      </c>
      <c r="E13" s="103">
        <v>1.3888888888888889E-3</v>
      </c>
      <c r="F13" s="103">
        <v>1.388888888888884E-3</v>
      </c>
      <c r="G13" s="103">
        <v>1.388888888888884E-3</v>
      </c>
      <c r="H13" s="104">
        <v>1.388888888888884E-3</v>
      </c>
      <c r="I13" s="290">
        <f t="shared" si="0"/>
        <v>0.3215277777777778</v>
      </c>
      <c r="J13" s="291">
        <f t="shared" si="0"/>
        <v>0.38472222222222219</v>
      </c>
      <c r="K13" s="290">
        <f t="shared" si="0"/>
        <v>0.45694444444444443</v>
      </c>
      <c r="L13" s="291">
        <f t="shared" si="0"/>
        <v>0.55138888888888882</v>
      </c>
      <c r="M13" s="291">
        <f t="shared" si="0"/>
        <v>0.63263888888888886</v>
      </c>
      <c r="N13" s="292">
        <f t="shared" si="0"/>
        <v>0.71666666666666667</v>
      </c>
      <c r="O13" s="263"/>
    </row>
    <row r="14" spans="1:33" ht="15" x14ac:dyDescent="0.2">
      <c r="A14" s="156">
        <v>10</v>
      </c>
      <c r="B14" s="289" t="s">
        <v>267</v>
      </c>
      <c r="C14" s="103">
        <v>6.9444444444449749E-4</v>
      </c>
      <c r="D14" s="103">
        <v>6.9444444444449749E-4</v>
      </c>
      <c r="E14" s="103">
        <v>6.9444444444449749E-4</v>
      </c>
      <c r="F14" s="103">
        <v>6.9444444444449749E-4</v>
      </c>
      <c r="G14" s="103">
        <v>6.9444444444449749E-4</v>
      </c>
      <c r="H14" s="104">
        <v>6.9444444444449749E-4</v>
      </c>
      <c r="I14" s="290">
        <f t="shared" si="0"/>
        <v>0.3222222222222223</v>
      </c>
      <c r="J14" s="291">
        <f t="shared" si="0"/>
        <v>0.38541666666666669</v>
      </c>
      <c r="K14" s="290">
        <f t="shared" si="0"/>
        <v>0.45763888888888893</v>
      </c>
      <c r="L14" s="291">
        <f t="shared" si="0"/>
        <v>0.55208333333333326</v>
      </c>
      <c r="M14" s="291">
        <f t="shared" si="0"/>
        <v>0.6333333333333333</v>
      </c>
      <c r="N14" s="292">
        <f t="shared" si="0"/>
        <v>0.71736111111111112</v>
      </c>
      <c r="O14" s="263"/>
    </row>
    <row r="15" spans="1:33" ht="15" x14ac:dyDescent="0.2">
      <c r="A15" s="156">
        <v>11</v>
      </c>
      <c r="B15" s="289" t="s">
        <v>268</v>
      </c>
      <c r="C15" s="103">
        <v>6.9444444444449749E-4</v>
      </c>
      <c r="D15" s="103">
        <v>6.9444444444449749E-4</v>
      </c>
      <c r="E15" s="103">
        <v>6.9444444444449749E-4</v>
      </c>
      <c r="F15" s="103">
        <v>6.9444444444449749E-4</v>
      </c>
      <c r="G15" s="103">
        <v>6.9444444444449749E-4</v>
      </c>
      <c r="H15" s="104">
        <v>6.9444444444449749E-4</v>
      </c>
      <c r="I15" s="290">
        <f t="shared" si="0"/>
        <v>0.3229166666666668</v>
      </c>
      <c r="J15" s="291">
        <f t="shared" si="0"/>
        <v>0.38611111111111118</v>
      </c>
      <c r="K15" s="290">
        <f t="shared" si="0"/>
        <v>0.45833333333333343</v>
      </c>
      <c r="L15" s="291">
        <f t="shared" si="0"/>
        <v>0.55277777777777781</v>
      </c>
      <c r="M15" s="291">
        <f t="shared" si="0"/>
        <v>0.63402777777777786</v>
      </c>
      <c r="N15" s="292">
        <f t="shared" si="0"/>
        <v>0.71805555555555567</v>
      </c>
      <c r="O15" s="293"/>
    </row>
    <row r="16" spans="1:33" ht="15" x14ac:dyDescent="0.2">
      <c r="A16" s="156">
        <v>12</v>
      </c>
      <c r="B16" s="289" t="s">
        <v>269</v>
      </c>
      <c r="C16" s="103">
        <v>6.9444444444449749E-4</v>
      </c>
      <c r="D16" s="103">
        <v>6.9444444444449749E-4</v>
      </c>
      <c r="E16" s="103">
        <v>6.9444444444449749E-4</v>
      </c>
      <c r="F16" s="103">
        <v>6.9444444444449749E-4</v>
      </c>
      <c r="G16" s="103">
        <v>1.3888888888888889E-3</v>
      </c>
      <c r="H16" s="104">
        <v>6.9444444444449749E-4</v>
      </c>
      <c r="I16" s="290">
        <f t="shared" si="0"/>
        <v>0.32361111111111129</v>
      </c>
      <c r="J16" s="291">
        <f t="shared" si="0"/>
        <v>0.38680555555555568</v>
      </c>
      <c r="K16" s="290">
        <f t="shared" si="0"/>
        <v>0.45902777777777792</v>
      </c>
      <c r="L16" s="291">
        <f t="shared" si="0"/>
        <v>0.55347222222222237</v>
      </c>
      <c r="M16" s="291">
        <f t="shared" si="0"/>
        <v>0.63541666666666674</v>
      </c>
      <c r="N16" s="292">
        <f t="shared" si="0"/>
        <v>0.71875000000000022</v>
      </c>
      <c r="O16" s="293"/>
    </row>
    <row r="17" spans="1:17" ht="15" x14ac:dyDescent="0.2">
      <c r="A17" s="156">
        <v>13</v>
      </c>
      <c r="B17" s="289" t="s">
        <v>270</v>
      </c>
      <c r="C17" s="103">
        <v>3.4722222222222099E-3</v>
      </c>
      <c r="D17" s="103">
        <v>4.1666666666666666E-3</v>
      </c>
      <c r="E17" s="103">
        <v>2.7777777777777779E-3</v>
      </c>
      <c r="F17" s="103">
        <v>3.4722222222222099E-3</v>
      </c>
      <c r="G17" s="103">
        <v>3.4722222222222099E-3</v>
      </c>
      <c r="H17" s="104">
        <v>5.5555555555555558E-3</v>
      </c>
      <c r="I17" s="290">
        <f t="shared" si="0"/>
        <v>0.3270833333333335</v>
      </c>
      <c r="J17" s="291">
        <f t="shared" si="0"/>
        <v>0.39097222222222233</v>
      </c>
      <c r="K17" s="290">
        <f t="shared" si="0"/>
        <v>0.46180555555555569</v>
      </c>
      <c r="L17" s="291">
        <f t="shared" si="0"/>
        <v>0.55694444444444458</v>
      </c>
      <c r="M17" s="291">
        <f t="shared" si="0"/>
        <v>0.63888888888888895</v>
      </c>
      <c r="N17" s="292">
        <f t="shared" si="0"/>
        <v>0.72430555555555576</v>
      </c>
      <c r="O17" s="294"/>
    </row>
    <row r="18" spans="1:17" ht="15" x14ac:dyDescent="0.2">
      <c r="A18" s="156">
        <v>14</v>
      </c>
      <c r="B18" s="289" t="s">
        <v>271</v>
      </c>
      <c r="C18" s="103">
        <v>3.4722222222220434E-3</v>
      </c>
      <c r="D18" s="103">
        <v>1.3888888888888889E-3</v>
      </c>
      <c r="E18" s="103">
        <v>1.3888888888888889E-3</v>
      </c>
      <c r="F18" s="103">
        <v>1.3888888888888889E-3</v>
      </c>
      <c r="G18" s="103">
        <v>1.3888888888888889E-3</v>
      </c>
      <c r="H18" s="104">
        <v>1.3888888888888889E-3</v>
      </c>
      <c r="I18" s="290">
        <f t="shared" si="0"/>
        <v>0.33055555555555555</v>
      </c>
      <c r="J18" s="291">
        <f t="shared" si="0"/>
        <v>0.39236111111111122</v>
      </c>
      <c r="K18" s="290">
        <f t="shared" si="0"/>
        <v>0.46319444444444458</v>
      </c>
      <c r="L18" s="291">
        <f t="shared" si="0"/>
        <v>0.55833333333333346</v>
      </c>
      <c r="M18" s="291">
        <f t="shared" si="0"/>
        <v>0.64027777777777783</v>
      </c>
      <c r="N18" s="292">
        <f t="shared" si="0"/>
        <v>0.72569444444444464</v>
      </c>
      <c r="O18" s="294"/>
    </row>
    <row r="19" spans="1:17" ht="15" x14ac:dyDescent="0.2">
      <c r="A19" s="156">
        <v>15</v>
      </c>
      <c r="B19" s="289" t="s">
        <v>272</v>
      </c>
      <c r="C19" s="103">
        <v>1.388888888888884E-3</v>
      </c>
      <c r="D19" s="103">
        <v>6.9444444444444447E-4</v>
      </c>
      <c r="E19" s="103">
        <v>6.9444444444444447E-4</v>
      </c>
      <c r="F19" s="103">
        <v>1.388888888888884E-3</v>
      </c>
      <c r="G19" s="103">
        <v>1.388888888888884E-3</v>
      </c>
      <c r="H19" s="104">
        <v>1.388888888888884E-3</v>
      </c>
      <c r="I19" s="290">
        <f t="shared" si="0"/>
        <v>0.33194444444444443</v>
      </c>
      <c r="J19" s="291">
        <f t="shared" si="0"/>
        <v>0.39305555555555566</v>
      </c>
      <c r="K19" s="290">
        <f t="shared" si="0"/>
        <v>0.46388888888888902</v>
      </c>
      <c r="L19" s="291">
        <f t="shared" si="0"/>
        <v>0.55972222222222234</v>
      </c>
      <c r="M19" s="291">
        <f t="shared" si="0"/>
        <v>0.64166666666666672</v>
      </c>
      <c r="N19" s="292">
        <f t="shared" si="0"/>
        <v>0.72708333333333353</v>
      </c>
      <c r="O19" s="294"/>
    </row>
    <row r="20" spans="1:17" ht="15" x14ac:dyDescent="0.2">
      <c r="A20" s="156">
        <v>16</v>
      </c>
      <c r="B20" s="289" t="s">
        <v>273</v>
      </c>
      <c r="C20" s="103">
        <v>6.9444444444444198E-4</v>
      </c>
      <c r="D20" s="103">
        <v>6.9444444444444198E-4</v>
      </c>
      <c r="E20" s="103">
        <v>6.9444444444444198E-4</v>
      </c>
      <c r="F20" s="103">
        <v>6.9444444444444198E-4</v>
      </c>
      <c r="G20" s="103">
        <v>6.9444444444444198E-4</v>
      </c>
      <c r="H20" s="104">
        <v>6.9444444444444198E-4</v>
      </c>
      <c r="I20" s="290">
        <f t="shared" si="0"/>
        <v>0.33263888888888887</v>
      </c>
      <c r="J20" s="291">
        <f t="shared" si="0"/>
        <v>0.3937500000000001</v>
      </c>
      <c r="K20" s="290">
        <f t="shared" si="0"/>
        <v>0.46458333333333346</v>
      </c>
      <c r="L20" s="291">
        <f t="shared" si="0"/>
        <v>0.56041666666666679</v>
      </c>
      <c r="M20" s="291">
        <f t="shared" si="0"/>
        <v>0.64236111111111116</v>
      </c>
      <c r="N20" s="292">
        <f t="shared" si="0"/>
        <v>0.72777777777777797</v>
      </c>
      <c r="O20" s="295"/>
    </row>
    <row r="21" spans="1:17" ht="15" x14ac:dyDescent="0.2">
      <c r="A21" s="156">
        <v>17</v>
      </c>
      <c r="B21" s="289" t="s">
        <v>274</v>
      </c>
      <c r="C21" s="103">
        <v>6.9444444444444198E-4</v>
      </c>
      <c r="D21" s="103">
        <v>6.9444444444444198E-4</v>
      </c>
      <c r="E21" s="103">
        <v>6.9444444444444198E-4</v>
      </c>
      <c r="F21" s="103">
        <v>6.9444444444444198E-4</v>
      </c>
      <c r="G21" s="103">
        <v>6.9444444444444198E-4</v>
      </c>
      <c r="H21" s="104">
        <v>6.9444444444444198E-4</v>
      </c>
      <c r="I21" s="290">
        <f t="shared" si="0"/>
        <v>0.33333333333333331</v>
      </c>
      <c r="J21" s="291">
        <f t="shared" si="0"/>
        <v>0.39444444444444454</v>
      </c>
      <c r="K21" s="290">
        <f t="shared" si="0"/>
        <v>0.4652777777777779</v>
      </c>
      <c r="L21" s="291">
        <f t="shared" si="0"/>
        <v>0.56111111111111123</v>
      </c>
      <c r="M21" s="291">
        <f t="shared" si="0"/>
        <v>0.6430555555555556</v>
      </c>
      <c r="N21" s="292">
        <f t="shared" si="0"/>
        <v>0.72847222222222241</v>
      </c>
      <c r="O21" s="294"/>
    </row>
    <row r="22" spans="1:17" ht="15" x14ac:dyDescent="0.2">
      <c r="A22" s="156">
        <v>18</v>
      </c>
      <c r="B22" s="289" t="s">
        <v>275</v>
      </c>
      <c r="C22" s="103">
        <v>6.9444444444444198E-4</v>
      </c>
      <c r="D22" s="103">
        <v>6.9444444444444198E-4</v>
      </c>
      <c r="E22" s="103">
        <v>6.9444444444444198E-4</v>
      </c>
      <c r="F22" s="103">
        <v>6.9444444444444198E-4</v>
      </c>
      <c r="G22" s="103">
        <v>6.9444444444444198E-4</v>
      </c>
      <c r="H22" s="104">
        <v>6.9444444444444198E-4</v>
      </c>
      <c r="I22" s="290">
        <f t="shared" ref="I22:N23" si="1">I21+C22</f>
        <v>0.33402777777777776</v>
      </c>
      <c r="J22" s="291">
        <f t="shared" si="1"/>
        <v>0.39513888888888898</v>
      </c>
      <c r="K22" s="290">
        <f t="shared" si="1"/>
        <v>0.46597222222222234</v>
      </c>
      <c r="L22" s="291">
        <f t="shared" si="1"/>
        <v>0.56180555555555567</v>
      </c>
      <c r="M22" s="291">
        <f t="shared" si="1"/>
        <v>0.64375000000000004</v>
      </c>
      <c r="N22" s="292">
        <f t="shared" si="1"/>
        <v>0.72916666666666685</v>
      </c>
      <c r="O22" s="294"/>
    </row>
    <row r="23" spans="1:17" ht="15" x14ac:dyDescent="0.2">
      <c r="A23" s="156">
        <v>19</v>
      </c>
      <c r="B23" s="296" t="s">
        <v>97</v>
      </c>
      <c r="C23" s="197">
        <v>2.7777777777777679E-3</v>
      </c>
      <c r="D23" s="197">
        <v>2.7777777777777679E-3</v>
      </c>
      <c r="E23" s="197">
        <v>2.7777777777777679E-3</v>
      </c>
      <c r="F23" s="197">
        <v>2.7777777777777679E-3</v>
      </c>
      <c r="G23" s="197">
        <v>2.7777777777777679E-3</v>
      </c>
      <c r="H23" s="266">
        <v>2.7777777777777679E-3</v>
      </c>
      <c r="I23" s="290">
        <f t="shared" si="1"/>
        <v>0.33680555555555552</v>
      </c>
      <c r="J23" s="291">
        <f t="shared" si="1"/>
        <v>0.39791666666666675</v>
      </c>
      <c r="K23" s="290">
        <f t="shared" si="1"/>
        <v>0.46875000000000011</v>
      </c>
      <c r="L23" s="291">
        <f t="shared" si="1"/>
        <v>0.56458333333333344</v>
      </c>
      <c r="M23" s="291">
        <f t="shared" si="1"/>
        <v>0.64652777777777781</v>
      </c>
      <c r="N23" s="292">
        <f t="shared" si="1"/>
        <v>0.73194444444444462</v>
      </c>
      <c r="O23" s="294"/>
    </row>
    <row r="24" spans="1:17" ht="30" hidden="1" customHeight="1" x14ac:dyDescent="0.15">
      <c r="A24" s="33"/>
      <c r="B24" s="34" t="s">
        <v>28</v>
      </c>
      <c r="C24" s="139"/>
      <c r="D24" s="139"/>
      <c r="E24" s="139"/>
      <c r="F24" s="139"/>
      <c r="G24" s="139"/>
      <c r="H24" s="139"/>
      <c r="I24" s="36">
        <f t="shared" ref="I24:N24" si="2">I28-I23</f>
        <v>2.0833333333333259E-3</v>
      </c>
      <c r="J24" s="36">
        <f>J28-J23</f>
        <v>2.7777777777777124E-3</v>
      </c>
      <c r="K24" s="36">
        <f t="shared" si="2"/>
        <v>2.0833333333332704E-3</v>
      </c>
      <c r="L24" s="36">
        <f t="shared" si="2"/>
        <v>2.0833333333332149E-3</v>
      </c>
      <c r="M24" s="36">
        <f t="shared" si="2"/>
        <v>3.4722222222222099E-3</v>
      </c>
      <c r="N24" s="37">
        <f t="shared" si="2"/>
        <v>5.5555555555553138E-3</v>
      </c>
      <c r="O24" s="294"/>
      <c r="P24" s="151"/>
      <c r="Q24" s="105"/>
    </row>
    <row r="25" spans="1:17" ht="30" hidden="1" customHeight="1" x14ac:dyDescent="0.15">
      <c r="A25" s="33"/>
      <c r="B25" s="34" t="s">
        <v>69</v>
      </c>
      <c r="C25" s="139"/>
      <c r="D25" s="139"/>
      <c r="E25" s="139"/>
      <c r="F25" s="139"/>
      <c r="G25" s="139"/>
      <c r="H25" s="139"/>
      <c r="I25" s="297">
        <v>2.0833333333333259E-3</v>
      </c>
      <c r="J25" s="297">
        <v>2.7777777777776569E-3</v>
      </c>
      <c r="K25" s="297">
        <v>2.0833333333332149E-3</v>
      </c>
      <c r="L25" s="297">
        <v>2.0833333333331039E-3</v>
      </c>
      <c r="M25" s="297">
        <v>3.4722222222220989E-3</v>
      </c>
      <c r="N25" s="297">
        <v>5.5555555555553138E-3</v>
      </c>
      <c r="O25" s="294"/>
      <c r="P25" s="151"/>
      <c r="Q25" s="105"/>
    </row>
    <row r="26" spans="1:17" ht="18.75" customHeight="1" x14ac:dyDescent="0.2">
      <c r="A26" s="414" t="s">
        <v>280</v>
      </c>
      <c r="B26" s="414"/>
      <c r="C26" s="415" t="s">
        <v>0</v>
      </c>
      <c r="D26" s="416"/>
      <c r="E26" s="416"/>
      <c r="F26" s="416"/>
      <c r="G26" s="416"/>
      <c r="H26" s="417"/>
      <c r="I26" s="410">
        <v>2</v>
      </c>
      <c r="J26" s="410">
        <v>4</v>
      </c>
      <c r="K26" s="410">
        <v>6</v>
      </c>
      <c r="L26" s="410">
        <v>8</v>
      </c>
      <c r="M26" s="410">
        <v>10</v>
      </c>
      <c r="N26" s="412">
        <v>12</v>
      </c>
      <c r="O26" s="263"/>
    </row>
    <row r="27" spans="1:17" ht="18.75" customHeight="1" x14ac:dyDescent="0.2">
      <c r="A27" s="414"/>
      <c r="B27" s="414"/>
      <c r="C27" s="280" t="s">
        <v>45</v>
      </c>
      <c r="D27" s="280" t="s">
        <v>231</v>
      </c>
      <c r="E27" s="280" t="s">
        <v>232</v>
      </c>
      <c r="F27" s="280" t="s">
        <v>233</v>
      </c>
      <c r="G27" s="280" t="s">
        <v>230</v>
      </c>
      <c r="H27" s="280" t="s">
        <v>234</v>
      </c>
      <c r="I27" s="411"/>
      <c r="J27" s="411"/>
      <c r="K27" s="411"/>
      <c r="L27" s="411"/>
      <c r="M27" s="411"/>
      <c r="N27" s="413"/>
      <c r="O27" s="293"/>
    </row>
    <row r="28" spans="1:17" ht="15" x14ac:dyDescent="0.2">
      <c r="A28" s="156">
        <v>20</v>
      </c>
      <c r="B28" s="281" t="s">
        <v>276</v>
      </c>
      <c r="C28" s="282"/>
      <c r="D28" s="144"/>
      <c r="E28" s="144"/>
      <c r="F28" s="144"/>
      <c r="G28" s="144"/>
      <c r="H28" s="283"/>
      <c r="I28" s="298">
        <v>0.33888888888888885</v>
      </c>
      <c r="J28" s="299">
        <v>0.40069444444444446</v>
      </c>
      <c r="K28" s="300">
        <v>0.47083333333333338</v>
      </c>
      <c r="L28" s="299">
        <v>0.56666666666666665</v>
      </c>
      <c r="M28" s="299">
        <v>0.65</v>
      </c>
      <c r="N28" s="301">
        <v>0.73749999999999993</v>
      </c>
      <c r="O28" s="293"/>
    </row>
    <row r="29" spans="1:17" ht="15" x14ac:dyDescent="0.2">
      <c r="A29" s="156">
        <v>21</v>
      </c>
      <c r="B29" s="289" t="s">
        <v>275</v>
      </c>
      <c r="C29" s="188">
        <v>2.0833333333333259E-3</v>
      </c>
      <c r="D29" s="188">
        <v>2.0833333333333259E-3</v>
      </c>
      <c r="E29" s="188">
        <v>2.0833333333333259E-3</v>
      </c>
      <c r="F29" s="188">
        <v>2.0833333333333259E-3</v>
      </c>
      <c r="G29" s="188">
        <v>2.0833333333333259E-3</v>
      </c>
      <c r="H29" s="250">
        <v>2.0833333333333259E-3</v>
      </c>
      <c r="I29" s="302">
        <f t="shared" ref="I29:J44" si="3">I28+C29</f>
        <v>0.34097222222222218</v>
      </c>
      <c r="J29" s="303">
        <f>J28+D29</f>
        <v>0.40277777777777779</v>
      </c>
      <c r="K29" s="304">
        <f t="shared" ref="K29:N44" si="4">K28+E29</f>
        <v>0.47291666666666671</v>
      </c>
      <c r="L29" s="303">
        <f t="shared" si="4"/>
        <v>0.56874999999999998</v>
      </c>
      <c r="M29" s="303">
        <f t="shared" si="4"/>
        <v>0.65208333333333335</v>
      </c>
      <c r="N29" s="305">
        <f t="shared" si="4"/>
        <v>0.73958333333333326</v>
      </c>
      <c r="O29" s="293"/>
    </row>
    <row r="30" spans="1:17" ht="15" x14ac:dyDescent="0.2">
      <c r="A30" s="156">
        <v>22</v>
      </c>
      <c r="B30" s="289" t="s">
        <v>274</v>
      </c>
      <c r="C30" s="103">
        <v>6.9444444444444198E-4</v>
      </c>
      <c r="D30" s="103">
        <v>6.9444444444444198E-4</v>
      </c>
      <c r="E30" s="103">
        <v>6.9444444444444198E-4</v>
      </c>
      <c r="F30" s="103">
        <v>6.9444444444444198E-4</v>
      </c>
      <c r="G30" s="103">
        <v>6.9444444444444198E-4</v>
      </c>
      <c r="H30" s="104">
        <v>6.9444444444444198E-4</v>
      </c>
      <c r="I30" s="302">
        <f t="shared" si="3"/>
        <v>0.34166666666666662</v>
      </c>
      <c r="J30" s="303">
        <f t="shared" si="3"/>
        <v>0.40347222222222223</v>
      </c>
      <c r="K30" s="304">
        <f t="shared" si="4"/>
        <v>0.47361111111111115</v>
      </c>
      <c r="L30" s="303">
        <f t="shared" si="4"/>
        <v>0.56944444444444442</v>
      </c>
      <c r="M30" s="303">
        <f t="shared" si="4"/>
        <v>0.65277777777777779</v>
      </c>
      <c r="N30" s="305">
        <f t="shared" si="4"/>
        <v>0.7402777777777777</v>
      </c>
      <c r="O30" s="293"/>
    </row>
    <row r="31" spans="1:17" ht="15" x14ac:dyDescent="0.2">
      <c r="A31" s="156">
        <v>23</v>
      </c>
      <c r="B31" s="289" t="s">
        <v>273</v>
      </c>
      <c r="C31" s="103">
        <v>6.9444444444444198E-4</v>
      </c>
      <c r="D31" s="103">
        <v>6.9444444444444198E-4</v>
      </c>
      <c r="E31" s="103">
        <v>6.9444444444444198E-4</v>
      </c>
      <c r="F31" s="103">
        <v>6.9444444444444198E-4</v>
      </c>
      <c r="G31" s="103">
        <v>6.9444444444444198E-4</v>
      </c>
      <c r="H31" s="104">
        <v>6.9444444444444198E-4</v>
      </c>
      <c r="I31" s="302">
        <f t="shared" si="3"/>
        <v>0.34236111111111106</v>
      </c>
      <c r="J31" s="303">
        <f t="shared" si="3"/>
        <v>0.40416666666666667</v>
      </c>
      <c r="K31" s="304">
        <f t="shared" si="4"/>
        <v>0.47430555555555559</v>
      </c>
      <c r="L31" s="303">
        <f t="shared" si="4"/>
        <v>0.57013888888888886</v>
      </c>
      <c r="M31" s="303">
        <f t="shared" si="4"/>
        <v>0.65347222222222223</v>
      </c>
      <c r="N31" s="305">
        <f t="shared" si="4"/>
        <v>0.74097222222222214</v>
      </c>
      <c r="O31" s="293"/>
    </row>
    <row r="32" spans="1:17" ht="15" x14ac:dyDescent="0.2">
      <c r="A32" s="156">
        <v>24</v>
      </c>
      <c r="B32" s="289" t="s">
        <v>272</v>
      </c>
      <c r="C32" s="103">
        <v>6.9444444444444198E-4</v>
      </c>
      <c r="D32" s="103">
        <v>1.3888888888888889E-3</v>
      </c>
      <c r="E32" s="103">
        <v>6.9444444444444447E-4</v>
      </c>
      <c r="F32" s="103">
        <v>6.9444444444444447E-4</v>
      </c>
      <c r="G32" s="103">
        <v>6.9444444444444447E-4</v>
      </c>
      <c r="H32" s="104">
        <v>6.9444444444444198E-4</v>
      </c>
      <c r="I32" s="302">
        <f t="shared" si="3"/>
        <v>0.3430555555555555</v>
      </c>
      <c r="J32" s="303">
        <f t="shared" si="3"/>
        <v>0.40555555555555556</v>
      </c>
      <c r="K32" s="304">
        <f t="shared" si="4"/>
        <v>0.47500000000000003</v>
      </c>
      <c r="L32" s="303">
        <f t="shared" si="4"/>
        <v>0.5708333333333333</v>
      </c>
      <c r="M32" s="303">
        <f t="shared" si="4"/>
        <v>0.65416666666666667</v>
      </c>
      <c r="N32" s="305">
        <f t="shared" si="4"/>
        <v>0.74166666666666659</v>
      </c>
      <c r="O32" s="293"/>
    </row>
    <row r="33" spans="1:16" ht="15" x14ac:dyDescent="0.2">
      <c r="A33" s="156">
        <v>25</v>
      </c>
      <c r="B33" s="289" t="s">
        <v>271</v>
      </c>
      <c r="C33" s="103">
        <v>6.9444444444444198E-4</v>
      </c>
      <c r="D33" s="103">
        <v>6.9444444444444198E-4</v>
      </c>
      <c r="E33" s="103">
        <v>6.9444444444444198E-4</v>
      </c>
      <c r="F33" s="103">
        <v>6.9444444444444447E-4</v>
      </c>
      <c r="G33" s="103">
        <v>6.9444444444444198E-4</v>
      </c>
      <c r="H33" s="104">
        <v>6.9444444444444198E-4</v>
      </c>
      <c r="I33" s="302">
        <f t="shared" si="3"/>
        <v>0.34374999999999994</v>
      </c>
      <c r="J33" s="303">
        <f t="shared" si="3"/>
        <v>0.40625</v>
      </c>
      <c r="K33" s="304">
        <f t="shared" si="4"/>
        <v>0.47569444444444448</v>
      </c>
      <c r="L33" s="303">
        <f t="shared" si="4"/>
        <v>0.57152777777777775</v>
      </c>
      <c r="M33" s="303">
        <f t="shared" si="4"/>
        <v>0.65486111111111112</v>
      </c>
      <c r="N33" s="305">
        <f t="shared" si="4"/>
        <v>0.74236111111111103</v>
      </c>
      <c r="O33" s="293"/>
    </row>
    <row r="34" spans="1:16" ht="15" x14ac:dyDescent="0.2">
      <c r="A34" s="156">
        <v>26</v>
      </c>
      <c r="B34" s="289" t="s">
        <v>270</v>
      </c>
      <c r="C34" s="103">
        <v>2.0833333333333259E-3</v>
      </c>
      <c r="D34" s="103">
        <v>2.0833333333333259E-3</v>
      </c>
      <c r="E34" s="103">
        <v>2.0833333333333259E-3</v>
      </c>
      <c r="F34" s="103">
        <v>2.0833333333333259E-3</v>
      </c>
      <c r="G34" s="103">
        <v>2.0833333333333259E-3</v>
      </c>
      <c r="H34" s="104">
        <v>2.0833333333333259E-3</v>
      </c>
      <c r="I34" s="302">
        <f t="shared" si="3"/>
        <v>0.34583333333333327</v>
      </c>
      <c r="J34" s="303">
        <f t="shared" si="3"/>
        <v>0.40833333333333333</v>
      </c>
      <c r="K34" s="304">
        <f t="shared" si="4"/>
        <v>0.4777777777777778</v>
      </c>
      <c r="L34" s="303">
        <f t="shared" si="4"/>
        <v>0.57361111111111107</v>
      </c>
      <c r="M34" s="303">
        <f t="shared" si="4"/>
        <v>0.65694444444444444</v>
      </c>
      <c r="N34" s="305">
        <f t="shared" si="4"/>
        <v>0.74444444444444435</v>
      </c>
      <c r="O34" s="293"/>
    </row>
    <row r="35" spans="1:16" ht="15" x14ac:dyDescent="0.2">
      <c r="A35" s="156">
        <v>27</v>
      </c>
      <c r="B35" s="289" t="s">
        <v>269</v>
      </c>
      <c r="C35" s="103">
        <v>1.388888888888884E-3</v>
      </c>
      <c r="D35" s="103">
        <v>1.388888888888884E-3</v>
      </c>
      <c r="E35" s="103">
        <v>1.388888888888884E-3</v>
      </c>
      <c r="F35" s="103">
        <v>1.388888888888884E-3</v>
      </c>
      <c r="G35" s="103">
        <v>1.388888888888884E-3</v>
      </c>
      <c r="H35" s="104">
        <v>1.388888888888884E-3</v>
      </c>
      <c r="I35" s="302">
        <f t="shared" si="3"/>
        <v>0.34722222222222215</v>
      </c>
      <c r="J35" s="303">
        <f t="shared" si="3"/>
        <v>0.40972222222222221</v>
      </c>
      <c r="K35" s="304">
        <f t="shared" si="4"/>
        <v>0.47916666666666669</v>
      </c>
      <c r="L35" s="303">
        <f t="shared" si="4"/>
        <v>0.57499999999999996</v>
      </c>
      <c r="M35" s="303">
        <f t="shared" si="4"/>
        <v>0.65833333333333333</v>
      </c>
      <c r="N35" s="305">
        <f t="shared" si="4"/>
        <v>0.74583333333333324</v>
      </c>
      <c r="O35" s="293"/>
    </row>
    <row r="36" spans="1:16" ht="15" x14ac:dyDescent="0.2">
      <c r="A36" s="156">
        <v>28</v>
      </c>
      <c r="B36" s="289" t="s">
        <v>268</v>
      </c>
      <c r="C36" s="103">
        <v>6.9444444444444198E-4</v>
      </c>
      <c r="D36" s="103">
        <v>6.9444444444444198E-4</v>
      </c>
      <c r="E36" s="103">
        <v>6.9444444444444198E-4</v>
      </c>
      <c r="F36" s="103">
        <v>6.9444444444444198E-4</v>
      </c>
      <c r="G36" s="103">
        <v>6.9444444444444198E-4</v>
      </c>
      <c r="H36" s="104">
        <v>6.9444444444444198E-4</v>
      </c>
      <c r="I36" s="302">
        <f t="shared" si="3"/>
        <v>0.3479166666666666</v>
      </c>
      <c r="J36" s="303">
        <f t="shared" si="3"/>
        <v>0.41041666666666665</v>
      </c>
      <c r="K36" s="304">
        <f t="shared" si="4"/>
        <v>0.47986111111111113</v>
      </c>
      <c r="L36" s="303">
        <f t="shared" si="4"/>
        <v>0.5756944444444444</v>
      </c>
      <c r="M36" s="303">
        <f t="shared" si="4"/>
        <v>0.65902777777777777</v>
      </c>
      <c r="N36" s="305">
        <f t="shared" si="4"/>
        <v>0.74652777777777768</v>
      </c>
      <c r="O36" s="293"/>
    </row>
    <row r="37" spans="1:16" ht="15" x14ac:dyDescent="0.2">
      <c r="A37" s="156">
        <v>29</v>
      </c>
      <c r="B37" s="289" t="s">
        <v>267</v>
      </c>
      <c r="C37" s="103">
        <v>6.9444444444444198E-4</v>
      </c>
      <c r="D37" s="103">
        <v>1.3888888888888889E-3</v>
      </c>
      <c r="E37" s="103">
        <v>6.9444444444444447E-4</v>
      </c>
      <c r="F37" s="103">
        <v>6.9444444444444447E-4</v>
      </c>
      <c r="G37" s="103">
        <v>6.9444444444444447E-4</v>
      </c>
      <c r="H37" s="104">
        <v>6.9444444444444198E-4</v>
      </c>
      <c r="I37" s="302">
        <f t="shared" si="3"/>
        <v>0.34861111111111104</v>
      </c>
      <c r="J37" s="303">
        <f t="shared" si="3"/>
        <v>0.41180555555555554</v>
      </c>
      <c r="K37" s="304">
        <f t="shared" si="4"/>
        <v>0.48055555555555557</v>
      </c>
      <c r="L37" s="303">
        <f t="shared" si="4"/>
        <v>0.57638888888888884</v>
      </c>
      <c r="M37" s="303">
        <f t="shared" si="4"/>
        <v>0.65972222222222221</v>
      </c>
      <c r="N37" s="305">
        <f t="shared" si="4"/>
        <v>0.74722222222222212</v>
      </c>
      <c r="O37" s="293"/>
    </row>
    <row r="38" spans="1:16" ht="15" x14ac:dyDescent="0.2">
      <c r="A38" s="156">
        <v>30</v>
      </c>
      <c r="B38" s="289" t="s">
        <v>266</v>
      </c>
      <c r="C38" s="103">
        <v>1.388888888888884E-3</v>
      </c>
      <c r="D38" s="103">
        <v>1.3888888888888889E-3</v>
      </c>
      <c r="E38" s="103">
        <v>1.3888888888888889E-3</v>
      </c>
      <c r="F38" s="103">
        <v>1.3888888888888889E-3</v>
      </c>
      <c r="G38" s="103">
        <v>1.3888888888888889E-3</v>
      </c>
      <c r="H38" s="104">
        <v>1.388888888888884E-3</v>
      </c>
      <c r="I38" s="302">
        <f t="shared" si="3"/>
        <v>0.34999999999999992</v>
      </c>
      <c r="J38" s="303">
        <f t="shared" si="3"/>
        <v>0.41319444444444442</v>
      </c>
      <c r="K38" s="304">
        <f t="shared" si="4"/>
        <v>0.48194444444444445</v>
      </c>
      <c r="L38" s="303">
        <f t="shared" si="4"/>
        <v>0.57777777777777772</v>
      </c>
      <c r="M38" s="303">
        <f t="shared" si="4"/>
        <v>0.66111111111111109</v>
      </c>
      <c r="N38" s="305">
        <f t="shared" si="4"/>
        <v>0.74861111111111101</v>
      </c>
      <c r="O38" s="293"/>
    </row>
    <row r="39" spans="1:16" ht="15" x14ac:dyDescent="0.2">
      <c r="A39" s="156">
        <v>31</v>
      </c>
      <c r="B39" s="289" t="s">
        <v>265</v>
      </c>
      <c r="C39" s="103">
        <v>6.9444444444444198E-4</v>
      </c>
      <c r="D39" s="103">
        <v>6.9444444444444198E-4</v>
      </c>
      <c r="E39" s="103">
        <v>6.9444444444444198E-4</v>
      </c>
      <c r="F39" s="103">
        <v>6.9444444444444198E-4</v>
      </c>
      <c r="G39" s="103">
        <v>6.9444444444444198E-4</v>
      </c>
      <c r="H39" s="104">
        <v>6.9444444444444198E-4</v>
      </c>
      <c r="I39" s="302">
        <f t="shared" si="3"/>
        <v>0.35069444444444436</v>
      </c>
      <c r="J39" s="303">
        <f t="shared" si="3"/>
        <v>0.41388888888888886</v>
      </c>
      <c r="K39" s="304">
        <f t="shared" si="4"/>
        <v>0.4826388888888889</v>
      </c>
      <c r="L39" s="303">
        <f t="shared" si="4"/>
        <v>0.57847222222222217</v>
      </c>
      <c r="M39" s="303">
        <f t="shared" si="4"/>
        <v>0.66180555555555554</v>
      </c>
      <c r="N39" s="305">
        <f t="shared" si="4"/>
        <v>0.74930555555555545</v>
      </c>
      <c r="O39" s="293"/>
    </row>
    <row r="40" spans="1:16" ht="15" x14ac:dyDescent="0.2">
      <c r="A40" s="156">
        <v>32</v>
      </c>
      <c r="B40" s="289" t="s">
        <v>264</v>
      </c>
      <c r="C40" s="103">
        <v>6.9444444444444198E-4</v>
      </c>
      <c r="D40" s="103">
        <v>6.9444444444444198E-4</v>
      </c>
      <c r="E40" s="103">
        <v>6.9444444444444198E-4</v>
      </c>
      <c r="F40" s="103">
        <v>6.9444444444444198E-4</v>
      </c>
      <c r="G40" s="103">
        <v>6.9444444444444198E-4</v>
      </c>
      <c r="H40" s="104">
        <v>6.9444444444444198E-4</v>
      </c>
      <c r="I40" s="302">
        <f t="shared" si="3"/>
        <v>0.35138888888888881</v>
      </c>
      <c r="J40" s="303">
        <f t="shared" si="3"/>
        <v>0.4145833333333333</v>
      </c>
      <c r="K40" s="304">
        <f t="shared" si="4"/>
        <v>0.48333333333333334</v>
      </c>
      <c r="L40" s="303">
        <f t="shared" si="4"/>
        <v>0.57916666666666661</v>
      </c>
      <c r="M40" s="303">
        <f t="shared" si="4"/>
        <v>0.66249999999999998</v>
      </c>
      <c r="N40" s="305">
        <f t="shared" si="4"/>
        <v>0.74999999999999989</v>
      </c>
      <c r="O40" s="293"/>
    </row>
    <row r="41" spans="1:16" ht="15" x14ac:dyDescent="0.2">
      <c r="A41" s="156">
        <v>33</v>
      </c>
      <c r="B41" s="289" t="s">
        <v>263</v>
      </c>
      <c r="C41" s="103">
        <v>2.0833333333333259E-3</v>
      </c>
      <c r="D41" s="103">
        <v>2.0833333333333259E-3</v>
      </c>
      <c r="E41" s="103">
        <v>2.0833333333333259E-3</v>
      </c>
      <c r="F41" s="103">
        <v>2.0833333333333259E-3</v>
      </c>
      <c r="G41" s="103">
        <v>2.0833333333333259E-3</v>
      </c>
      <c r="H41" s="104">
        <v>2.0833333333333259E-3</v>
      </c>
      <c r="I41" s="302">
        <f t="shared" si="3"/>
        <v>0.35347222222222213</v>
      </c>
      <c r="J41" s="303">
        <f t="shared" si="3"/>
        <v>0.41666666666666663</v>
      </c>
      <c r="K41" s="304">
        <f t="shared" si="4"/>
        <v>0.48541666666666666</v>
      </c>
      <c r="L41" s="303">
        <f t="shared" si="4"/>
        <v>0.58124999999999993</v>
      </c>
      <c r="M41" s="303">
        <f t="shared" si="4"/>
        <v>0.6645833333333333</v>
      </c>
      <c r="N41" s="305">
        <f t="shared" si="4"/>
        <v>0.75208333333333321</v>
      </c>
      <c r="O41" s="293"/>
    </row>
    <row r="42" spans="1:16" ht="15" x14ac:dyDescent="0.2">
      <c r="A42" s="156">
        <v>34</v>
      </c>
      <c r="B42" s="289" t="s">
        <v>262</v>
      </c>
      <c r="C42" s="103">
        <v>3.4722222222223209E-3</v>
      </c>
      <c r="D42" s="103">
        <v>2.7777777777777779E-3</v>
      </c>
      <c r="E42" s="103">
        <v>2.7777777777777779E-3</v>
      </c>
      <c r="F42" s="103">
        <v>2.7777777777777779E-3</v>
      </c>
      <c r="G42" s="103">
        <v>3.472222222222222E-3</v>
      </c>
      <c r="H42" s="104">
        <v>2.7777777777777779E-3</v>
      </c>
      <c r="I42" s="302">
        <f t="shared" si="3"/>
        <v>0.35694444444444445</v>
      </c>
      <c r="J42" s="303">
        <f t="shared" si="3"/>
        <v>0.4194444444444444</v>
      </c>
      <c r="K42" s="304">
        <f>K41+E42</f>
        <v>0.48819444444444443</v>
      </c>
      <c r="L42" s="303">
        <f t="shared" si="4"/>
        <v>0.5840277777777777</v>
      </c>
      <c r="M42" s="303">
        <f t="shared" si="4"/>
        <v>0.66805555555555551</v>
      </c>
      <c r="N42" s="305">
        <f t="shared" si="4"/>
        <v>0.75486111111111098</v>
      </c>
      <c r="O42" s="306"/>
    </row>
    <row r="43" spans="1:16" ht="15" x14ac:dyDescent="0.2">
      <c r="A43" s="156">
        <v>35</v>
      </c>
      <c r="B43" s="289" t="s">
        <v>261</v>
      </c>
      <c r="C43" s="103">
        <v>6.9444444444444198E-4</v>
      </c>
      <c r="D43" s="103">
        <v>6.9444444444444198E-4</v>
      </c>
      <c r="E43" s="103">
        <v>6.9444444444444198E-4</v>
      </c>
      <c r="F43" s="103">
        <v>6.9444444444444198E-4</v>
      </c>
      <c r="G43" s="103">
        <v>6.9444444444444198E-4</v>
      </c>
      <c r="H43" s="104">
        <v>6.9444444444444198E-4</v>
      </c>
      <c r="I43" s="302">
        <f t="shared" si="3"/>
        <v>0.3576388888888889</v>
      </c>
      <c r="J43" s="303">
        <f t="shared" si="3"/>
        <v>0.42013888888888884</v>
      </c>
      <c r="K43" s="304">
        <f t="shared" si="4"/>
        <v>0.48888888888888887</v>
      </c>
      <c r="L43" s="303">
        <f t="shared" si="4"/>
        <v>0.58472222222222214</v>
      </c>
      <c r="M43" s="303">
        <f t="shared" si="4"/>
        <v>0.66874999999999996</v>
      </c>
      <c r="N43" s="305">
        <f t="shared" si="4"/>
        <v>0.75555555555555542</v>
      </c>
      <c r="O43" s="307"/>
    </row>
    <row r="44" spans="1:16" ht="15" x14ac:dyDescent="0.2">
      <c r="A44" s="156">
        <v>36</v>
      </c>
      <c r="B44" s="289" t="s">
        <v>260</v>
      </c>
      <c r="C44" s="103">
        <v>6.9444444444444198E-4</v>
      </c>
      <c r="D44" s="103">
        <v>6.9444444444444198E-4</v>
      </c>
      <c r="E44" s="103">
        <v>6.9444444444444198E-4</v>
      </c>
      <c r="F44" s="103">
        <v>6.9444444444444198E-4</v>
      </c>
      <c r="G44" s="103">
        <v>6.9444444444444198E-4</v>
      </c>
      <c r="H44" s="104">
        <v>6.9444444444444198E-4</v>
      </c>
      <c r="I44" s="302">
        <f t="shared" si="3"/>
        <v>0.35833333333333334</v>
      </c>
      <c r="J44" s="303">
        <f t="shared" si="3"/>
        <v>0.42083333333333328</v>
      </c>
      <c r="K44" s="304">
        <f t="shared" si="4"/>
        <v>0.48958333333333331</v>
      </c>
      <c r="L44" s="303">
        <f t="shared" si="4"/>
        <v>0.58541666666666659</v>
      </c>
      <c r="M44" s="303">
        <f t="shared" si="4"/>
        <v>0.6694444444444444</v>
      </c>
      <c r="N44" s="305">
        <f t="shared" si="4"/>
        <v>0.75624999999999987</v>
      </c>
      <c r="O44" s="293"/>
    </row>
    <row r="45" spans="1:16" ht="15" x14ac:dyDescent="0.2">
      <c r="A45" s="156">
        <v>37</v>
      </c>
      <c r="B45" s="289" t="s">
        <v>259</v>
      </c>
      <c r="C45" s="103">
        <v>1.388888888888884E-3</v>
      </c>
      <c r="D45" s="103">
        <v>1.388888888888884E-3</v>
      </c>
      <c r="E45" s="103">
        <v>1.388888888888884E-3</v>
      </c>
      <c r="F45" s="103">
        <v>1.388888888888884E-3</v>
      </c>
      <c r="G45" s="103">
        <v>6.9444444444444447E-4</v>
      </c>
      <c r="H45" s="104">
        <v>1.388888888888884E-3</v>
      </c>
      <c r="I45" s="302">
        <f t="shared" ref="I45:N46" si="5">I44+C45</f>
        <v>0.35972222222222222</v>
      </c>
      <c r="J45" s="303">
        <f t="shared" si="5"/>
        <v>0.42222222222222217</v>
      </c>
      <c r="K45" s="304">
        <f>K44+E45</f>
        <v>0.4909722222222222</v>
      </c>
      <c r="L45" s="303">
        <f>L44+F45</f>
        <v>0.58680555555555547</v>
      </c>
      <c r="M45" s="303">
        <f>M44+G45</f>
        <v>0.67013888888888884</v>
      </c>
      <c r="N45" s="305">
        <f>N44+H45</f>
        <v>0.75763888888888875</v>
      </c>
      <c r="O45" s="263"/>
    </row>
    <row r="46" spans="1:16" ht="15" x14ac:dyDescent="0.2">
      <c r="A46" s="156">
        <v>38</v>
      </c>
      <c r="B46" s="308" t="s">
        <v>76</v>
      </c>
      <c r="C46" s="309">
        <v>2.7777777777777679E-3</v>
      </c>
      <c r="D46" s="309">
        <v>2.0833333333333333E-3</v>
      </c>
      <c r="E46" s="309">
        <v>2.0833333333333333E-3</v>
      </c>
      <c r="F46" s="309">
        <v>2.0833333333333333E-3</v>
      </c>
      <c r="G46" s="309">
        <v>2.0833333333333333E-3</v>
      </c>
      <c r="H46" s="266">
        <v>2.0833333333333333E-3</v>
      </c>
      <c r="I46" s="310">
        <f t="shared" si="5"/>
        <v>0.36249999999999999</v>
      </c>
      <c r="J46" s="311">
        <f t="shared" si="5"/>
        <v>0.42430555555555549</v>
      </c>
      <c r="K46" s="312">
        <f t="shared" si="5"/>
        <v>0.49305555555555552</v>
      </c>
      <c r="L46" s="311">
        <f t="shared" si="5"/>
        <v>0.5888888888888888</v>
      </c>
      <c r="M46" s="311">
        <f t="shared" si="5"/>
        <v>0.67222222222222217</v>
      </c>
      <c r="N46" s="313">
        <f t="shared" si="5"/>
        <v>0.75972222222222208</v>
      </c>
      <c r="O46" s="151">
        <f>SUM(I47:N47)</f>
        <v>0.29236111111111068</v>
      </c>
    </row>
    <row r="47" spans="1:16" ht="25.5" hidden="1" customHeight="1" x14ac:dyDescent="0.15">
      <c r="A47" s="33"/>
      <c r="B47" s="34" t="s">
        <v>27</v>
      </c>
      <c r="C47" s="149">
        <f t="shared" ref="C47:H47" si="6">SUM(C29:C46)+SUM(C5:C23)</f>
        <v>5.1388888888888873E-2</v>
      </c>
      <c r="D47" s="149">
        <f t="shared" si="6"/>
        <v>4.6527777777777841E-2</v>
      </c>
      <c r="E47" s="149">
        <f t="shared" si="6"/>
        <v>4.236111111111119E-2</v>
      </c>
      <c r="F47" s="149">
        <f t="shared" si="6"/>
        <v>4.375000000000006E-2</v>
      </c>
      <c r="G47" s="149">
        <f t="shared" si="6"/>
        <v>4.4444444444444453E-2</v>
      </c>
      <c r="H47" s="149">
        <f t="shared" si="6"/>
        <v>4.5833333333333393E-2</v>
      </c>
      <c r="I47" s="36">
        <f t="shared" ref="I47:N47" si="7">I46-I5</f>
        <v>5.3472222222222199E-2</v>
      </c>
      <c r="J47" s="36">
        <f t="shared" si="7"/>
        <v>4.9305555555555491E-2</v>
      </c>
      <c r="K47" s="36">
        <f t="shared" si="7"/>
        <v>4.4444444444444398E-2</v>
      </c>
      <c r="L47" s="36">
        <f t="shared" si="7"/>
        <v>4.5833333333333282E-2</v>
      </c>
      <c r="M47" s="36">
        <f t="shared" si="7"/>
        <v>4.7916666666666607E-2</v>
      </c>
      <c r="N47" s="37">
        <f t="shared" si="7"/>
        <v>5.1388888888888706E-2</v>
      </c>
      <c r="O47" s="314">
        <f>SUM(I47:N47)</f>
        <v>0.29236111111111068</v>
      </c>
      <c r="P47" s="105"/>
    </row>
    <row r="48" spans="1:16" ht="30" hidden="1" customHeight="1" x14ac:dyDescent="0.15">
      <c r="A48" s="33"/>
      <c r="B48" s="34" t="s">
        <v>98</v>
      </c>
      <c r="C48" s="139"/>
      <c r="D48" s="139"/>
      <c r="E48" s="139"/>
      <c r="F48" s="139"/>
      <c r="G48" s="139"/>
      <c r="H48" s="139"/>
      <c r="I48" s="114">
        <f>J5-I46</f>
        <v>1.2500000000000011E-2</v>
      </c>
      <c r="J48" s="115">
        <f>K5-J46</f>
        <v>2.4305555555555636E-2</v>
      </c>
      <c r="K48" s="115">
        <f>L5-K46</f>
        <v>4.9999999999999989E-2</v>
      </c>
      <c r="L48" s="114">
        <f>M5-L46</f>
        <v>3.5416666666666763E-2</v>
      </c>
      <c r="M48" s="115">
        <f>N5-M46</f>
        <v>3.6111111111111205E-2</v>
      </c>
      <c r="N48" s="37" t="s">
        <v>29</v>
      </c>
      <c r="O48" s="50"/>
      <c r="P48" s="105"/>
    </row>
    <row r="49" spans="1:18" ht="30" hidden="1" customHeight="1" x14ac:dyDescent="0.15">
      <c r="A49" s="33"/>
      <c r="B49" s="34" t="s">
        <v>69</v>
      </c>
      <c r="C49" s="139"/>
      <c r="D49" s="139"/>
      <c r="E49" s="139"/>
      <c r="F49" s="139"/>
      <c r="G49" s="139"/>
      <c r="H49" s="139"/>
      <c r="I49" s="36">
        <v>1.1111111111111127E-2</v>
      </c>
      <c r="J49" s="36">
        <v>2.5694444444444575E-2</v>
      </c>
      <c r="K49" s="36">
        <v>5.2083333333333481E-2</v>
      </c>
      <c r="L49" s="36">
        <v>2.3611111111111249E-2</v>
      </c>
      <c r="M49" s="36">
        <v>4.5833333333333504E-2</v>
      </c>
      <c r="N49" s="37" t="s">
        <v>31</v>
      </c>
      <c r="O49" s="50"/>
      <c r="P49" s="105"/>
    </row>
    <row r="50" spans="1:18" ht="48" hidden="1" customHeight="1" x14ac:dyDescent="0.15">
      <c r="A50" s="33"/>
      <c r="B50" s="34" t="s">
        <v>32</v>
      </c>
      <c r="C50" s="39"/>
      <c r="D50" s="39"/>
      <c r="E50" s="39"/>
      <c r="F50" s="39"/>
      <c r="G50" s="39"/>
      <c r="H50" s="39"/>
      <c r="I50" s="36">
        <f>I47+I48</f>
        <v>6.597222222222221E-2</v>
      </c>
      <c r="J50" s="36">
        <f>J47+J48</f>
        <v>7.3611111111111127E-2</v>
      </c>
      <c r="K50" s="36">
        <f>K47+K48</f>
        <v>9.4444444444444386E-2</v>
      </c>
      <c r="L50" s="36">
        <f>L47+L48</f>
        <v>8.1250000000000044E-2</v>
      </c>
      <c r="M50" s="36">
        <f>M47+M48</f>
        <v>8.4027777777777812E-2</v>
      </c>
      <c r="N50" s="37">
        <f>N47</f>
        <v>5.1388888888888706E-2</v>
      </c>
      <c r="O50" s="50">
        <f>SUM(I50:N50)</f>
        <v>0.45069444444444429</v>
      </c>
      <c r="P50" s="150">
        <f>O48</f>
        <v>0</v>
      </c>
    </row>
    <row r="51" spans="1:18" ht="15.75" hidden="1" customHeight="1" x14ac:dyDescent="0.15">
      <c r="A51" s="48"/>
      <c r="B51" s="48"/>
      <c r="C51" s="49"/>
      <c r="D51" s="49"/>
      <c r="E51" s="49"/>
      <c r="F51" s="49"/>
      <c r="G51" s="49"/>
      <c r="H51" s="49"/>
      <c r="I51" s="49"/>
      <c r="J51" s="50"/>
      <c r="K51" s="50"/>
      <c r="L51" s="50"/>
      <c r="M51" s="50"/>
      <c r="N51" s="50"/>
      <c r="O51" s="1"/>
      <c r="P51" s="50"/>
      <c r="Q51" s="151"/>
      <c r="R51" s="105"/>
    </row>
    <row r="52" spans="1:18" ht="14.25" hidden="1" customHeight="1" x14ac:dyDescent="0.15">
      <c r="A52" s="92" t="s">
        <v>33</v>
      </c>
      <c r="B52" s="1" t="s">
        <v>33</v>
      </c>
      <c r="C52" s="1"/>
      <c r="D52" s="1"/>
      <c r="E52" s="1"/>
      <c r="F52" s="1"/>
      <c r="G52" s="1"/>
      <c r="H52" s="1"/>
      <c r="I52" s="1"/>
      <c r="J52" s="1"/>
      <c r="K52" s="1"/>
      <c r="L52" s="1"/>
      <c r="M52" s="1"/>
      <c r="N52" s="1"/>
      <c r="O52" s="1"/>
      <c r="P52" s="1"/>
    </row>
    <row r="53" spans="1:18" ht="13.5" hidden="1" x14ac:dyDescent="0.15">
      <c r="A53" s="118" t="s">
        <v>107</v>
      </c>
      <c r="B53" s="1"/>
      <c r="C53" s="1"/>
      <c r="D53" s="1"/>
      <c r="E53" s="1"/>
      <c r="F53" s="1"/>
      <c r="G53" s="1"/>
      <c r="H53" s="1"/>
      <c r="I53" s="1"/>
      <c r="J53" s="1"/>
      <c r="K53" s="1"/>
      <c r="L53" s="1"/>
      <c r="M53" s="1"/>
      <c r="N53" s="1"/>
    </row>
  </sheetData>
  <mergeCells count="16">
    <mergeCell ref="M3:M4"/>
    <mergeCell ref="N3:N4"/>
    <mergeCell ref="A26:B27"/>
    <mergeCell ref="C26:H26"/>
    <mergeCell ref="I26:I27"/>
    <mergeCell ref="J26:J27"/>
    <mergeCell ref="K26:K27"/>
    <mergeCell ref="L26:L27"/>
    <mergeCell ref="M26:M27"/>
    <mergeCell ref="N26:N27"/>
    <mergeCell ref="A3:B4"/>
    <mergeCell ref="C3:H3"/>
    <mergeCell ref="I3:I4"/>
    <mergeCell ref="J3:J4"/>
    <mergeCell ref="K3:K4"/>
    <mergeCell ref="L3:L4"/>
  </mergeCells>
  <phoneticPr fontId="2"/>
  <pageMargins left="0.7" right="0.7" top="0.75" bottom="0.75" header="0.3" footer="0.3"/>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1"/>
  <sheetViews>
    <sheetView showGridLines="0" view="pageBreakPreview" zoomScale="85" zoomScaleNormal="85" zoomScaleSheetLayoutView="85" workbookViewId="0">
      <selection activeCell="A2" sqref="A2"/>
    </sheetView>
  </sheetViews>
  <sheetFormatPr defaultColWidth="9" defaultRowHeight="13.2" x14ac:dyDescent="0.2"/>
  <cols>
    <col min="1" max="1" width="3.44140625" style="1" customWidth="1"/>
    <col min="2" max="2" width="17.21875" style="1" customWidth="1"/>
    <col min="3" max="4" width="1.44140625" style="1" hidden="1" customWidth="1"/>
    <col min="5" max="10" width="6.6640625" style="1" customWidth="1"/>
    <col min="11" max="19" width="6.6640625" style="2" customWidth="1"/>
    <col min="20" max="20" width="6.6640625" style="4" customWidth="1"/>
    <col min="21" max="23" width="6.88671875" style="4" customWidth="1"/>
    <col min="24" max="16384" width="9" style="4"/>
  </cols>
  <sheetData>
    <row r="1" spans="1:23" s="2" customFormat="1" ht="53.25" customHeight="1" x14ac:dyDescent="0.25">
      <c r="A1" s="1"/>
      <c r="B1" s="319" t="s">
        <v>281</v>
      </c>
      <c r="C1" s="320"/>
      <c r="D1" s="320"/>
      <c r="E1" s="320"/>
      <c r="F1" s="320"/>
      <c r="G1" s="320"/>
      <c r="H1" s="320"/>
      <c r="I1" s="320"/>
      <c r="J1" s="320"/>
      <c r="K1" s="320"/>
      <c r="L1" s="320"/>
      <c r="M1" s="320"/>
      <c r="N1" s="320"/>
      <c r="O1" s="320"/>
      <c r="P1" s="320"/>
      <c r="Q1" s="320"/>
      <c r="R1" s="320"/>
      <c r="S1" s="320"/>
    </row>
    <row r="2" spans="1:23" ht="18" customHeight="1" x14ac:dyDescent="0.2">
      <c r="F2" s="3">
        <f>F5-E5</f>
        <v>2.4305555555555469E-2</v>
      </c>
      <c r="G2" s="3">
        <f t="shared" ref="G2:W2" si="0">G5-F5</f>
        <v>3.8194444444444364E-2</v>
      </c>
      <c r="H2" s="3">
        <f t="shared" si="0"/>
        <v>2.7777777777777679E-2</v>
      </c>
      <c r="I2" s="3">
        <f t="shared" si="0"/>
        <v>3.1249999999999944E-2</v>
      </c>
      <c r="J2" s="3">
        <f t="shared" si="0"/>
        <v>2.4305555555555469E-2</v>
      </c>
      <c r="K2" s="3">
        <f t="shared" si="0"/>
        <v>2.4305555555555469E-2</v>
      </c>
      <c r="L2" s="3">
        <f t="shared" si="0"/>
        <v>3.4722222222222154E-2</v>
      </c>
      <c r="M2" s="3">
        <f t="shared" si="0"/>
        <v>2.4305555555555525E-2</v>
      </c>
      <c r="N2" s="3">
        <f t="shared" si="0"/>
        <v>2.7777777777777679E-2</v>
      </c>
      <c r="O2" s="3">
        <f t="shared" si="0"/>
        <v>2.7777777777777679E-2</v>
      </c>
      <c r="P2" s="3">
        <f t="shared" si="0"/>
        <v>2.4305555555555469E-2</v>
      </c>
      <c r="Q2" s="3">
        <f t="shared" si="0"/>
        <v>3.1249999999999889E-2</v>
      </c>
      <c r="R2" s="3">
        <f t="shared" si="0"/>
        <v>2.4305555555555469E-2</v>
      </c>
      <c r="S2" s="3">
        <f t="shared" si="0"/>
        <v>3.4722222222222099E-2</v>
      </c>
      <c r="T2" s="3">
        <f t="shared" si="0"/>
        <v>2.7777777777777679E-2</v>
      </c>
      <c r="U2" s="3">
        <f t="shared" si="0"/>
        <v>2.7777777777777679E-2</v>
      </c>
      <c r="V2" s="3">
        <f t="shared" si="0"/>
        <v>3.8194444444444309E-2</v>
      </c>
      <c r="W2" s="3">
        <f t="shared" si="0"/>
        <v>2.7777777777777679E-2</v>
      </c>
    </row>
    <row r="3" spans="1:23" ht="20.25" customHeight="1" x14ac:dyDescent="0.2">
      <c r="A3" s="321" t="s">
        <v>280</v>
      </c>
      <c r="B3" s="322"/>
      <c r="C3" s="328" t="s">
        <v>0</v>
      </c>
      <c r="D3" s="329"/>
      <c r="E3" s="326">
        <v>1</v>
      </c>
      <c r="F3" s="326">
        <v>2</v>
      </c>
      <c r="G3" s="326">
        <v>3</v>
      </c>
      <c r="H3" s="326">
        <v>4</v>
      </c>
      <c r="I3" s="326">
        <v>5</v>
      </c>
      <c r="J3" s="326">
        <v>6</v>
      </c>
      <c r="K3" s="326">
        <v>7</v>
      </c>
      <c r="L3" s="326">
        <v>8</v>
      </c>
      <c r="M3" s="326">
        <v>9</v>
      </c>
      <c r="N3" s="326">
        <v>10</v>
      </c>
      <c r="O3" s="326">
        <v>11</v>
      </c>
      <c r="P3" s="326">
        <v>12</v>
      </c>
      <c r="Q3" s="326">
        <v>13</v>
      </c>
      <c r="R3" s="326">
        <v>14</v>
      </c>
      <c r="S3" s="326">
        <v>15</v>
      </c>
      <c r="T3" s="326">
        <v>16</v>
      </c>
      <c r="U3" s="326">
        <v>17</v>
      </c>
      <c r="V3" s="326">
        <v>18</v>
      </c>
      <c r="W3" s="326">
        <v>19</v>
      </c>
    </row>
    <row r="4" spans="1:23" ht="20.25" customHeight="1" x14ac:dyDescent="0.2">
      <c r="A4" s="323"/>
      <c r="B4" s="324"/>
      <c r="C4" s="57" t="s">
        <v>35</v>
      </c>
      <c r="D4" s="57" t="s">
        <v>36</v>
      </c>
      <c r="E4" s="327"/>
      <c r="F4" s="327"/>
      <c r="G4" s="327"/>
      <c r="H4" s="327"/>
      <c r="I4" s="327"/>
      <c r="J4" s="327"/>
      <c r="K4" s="327"/>
      <c r="L4" s="327"/>
      <c r="M4" s="327"/>
      <c r="N4" s="327"/>
      <c r="O4" s="327"/>
      <c r="P4" s="327"/>
      <c r="Q4" s="327"/>
      <c r="R4" s="327"/>
      <c r="S4" s="327"/>
      <c r="T4" s="327"/>
      <c r="U4" s="327"/>
      <c r="V4" s="327"/>
      <c r="W4" s="327"/>
    </row>
    <row r="5" spans="1:23" ht="20.25" customHeight="1" x14ac:dyDescent="0.2">
      <c r="A5" s="58">
        <v>1</v>
      </c>
      <c r="B5" s="59" t="s">
        <v>288</v>
      </c>
      <c r="C5" s="60"/>
      <c r="D5" s="60"/>
      <c r="E5" s="61">
        <v>0.28472222222222221</v>
      </c>
      <c r="F5" s="62">
        <f>E24+E26</f>
        <v>0.30902777777777768</v>
      </c>
      <c r="G5" s="62">
        <f t="shared" ref="G5:O5" si="1">F24+F26</f>
        <v>0.34722222222222204</v>
      </c>
      <c r="H5" s="62">
        <f t="shared" si="1"/>
        <v>0.37499999999999972</v>
      </c>
      <c r="I5" s="62">
        <f t="shared" si="1"/>
        <v>0.40624999999999967</v>
      </c>
      <c r="J5" s="62">
        <f t="shared" si="1"/>
        <v>0.43055555555555514</v>
      </c>
      <c r="K5" s="62">
        <f t="shared" si="1"/>
        <v>0.45486111111111061</v>
      </c>
      <c r="L5" s="62">
        <f t="shared" si="1"/>
        <v>0.48958333333333276</v>
      </c>
      <c r="M5" s="62">
        <f t="shared" si="1"/>
        <v>0.51388888888888828</v>
      </c>
      <c r="N5" s="62">
        <f t="shared" si="1"/>
        <v>0.54166666666666596</v>
      </c>
      <c r="O5" s="62">
        <f t="shared" si="1"/>
        <v>0.56944444444444364</v>
      </c>
      <c r="P5" s="62">
        <f>O24+O26</f>
        <v>0.59374999999999911</v>
      </c>
      <c r="Q5" s="62">
        <f t="shared" ref="Q5:W5" si="2">P24+P26</f>
        <v>0.624999999999999</v>
      </c>
      <c r="R5" s="62">
        <f t="shared" si="2"/>
        <v>0.64930555555555447</v>
      </c>
      <c r="S5" s="62">
        <f t="shared" si="2"/>
        <v>0.68402777777777657</v>
      </c>
      <c r="T5" s="62">
        <f t="shared" si="2"/>
        <v>0.71180555555555425</v>
      </c>
      <c r="U5" s="62">
        <f t="shared" si="2"/>
        <v>0.73958333333333193</v>
      </c>
      <c r="V5" s="62">
        <f t="shared" si="2"/>
        <v>0.77777777777777624</v>
      </c>
      <c r="W5" s="62">
        <f t="shared" si="2"/>
        <v>0.80555555555555391</v>
      </c>
    </row>
    <row r="6" spans="1:23" s="17" customFormat="1" ht="21" customHeight="1" x14ac:dyDescent="0.2">
      <c r="A6" s="63">
        <v>1</v>
      </c>
      <c r="B6" s="64" t="s">
        <v>5</v>
      </c>
      <c r="C6" s="65"/>
      <c r="D6" s="65"/>
      <c r="E6" s="66">
        <f>E5</f>
        <v>0.28472222222222221</v>
      </c>
      <c r="F6" s="66">
        <f>F5+$D6</f>
        <v>0.30902777777777768</v>
      </c>
      <c r="G6" s="66">
        <f>G5+$D6</f>
        <v>0.34722222222222204</v>
      </c>
      <c r="H6" s="66">
        <f t="shared" ref="H6:S21" si="3">H5+$C6</f>
        <v>0.37499999999999972</v>
      </c>
      <c r="I6" s="66">
        <f t="shared" si="3"/>
        <v>0.40624999999999967</v>
      </c>
      <c r="J6" s="67">
        <f t="shared" si="3"/>
        <v>0.43055555555555514</v>
      </c>
      <c r="K6" s="67">
        <f t="shared" si="3"/>
        <v>0.45486111111111061</v>
      </c>
      <c r="L6" s="67">
        <f t="shared" si="3"/>
        <v>0.48958333333333276</v>
      </c>
      <c r="M6" s="67">
        <f t="shared" si="3"/>
        <v>0.51388888888888828</v>
      </c>
      <c r="N6" s="67">
        <f t="shared" si="3"/>
        <v>0.54166666666666596</v>
      </c>
      <c r="O6" s="67">
        <f t="shared" si="3"/>
        <v>0.56944444444444364</v>
      </c>
      <c r="P6" s="67">
        <f t="shared" si="3"/>
        <v>0.59374999999999911</v>
      </c>
      <c r="Q6" s="67">
        <f t="shared" si="3"/>
        <v>0.624999999999999</v>
      </c>
      <c r="R6" s="67">
        <f t="shared" si="3"/>
        <v>0.64930555555555447</v>
      </c>
      <c r="S6" s="67">
        <f t="shared" si="3"/>
        <v>0.68402777777777657</v>
      </c>
      <c r="T6" s="67">
        <f>T5+$D6</f>
        <v>0.71180555555555425</v>
      </c>
      <c r="U6" s="67">
        <f>U5+$D6</f>
        <v>0.73958333333333193</v>
      </c>
      <c r="V6" s="67">
        <f>V5+$D6</f>
        <v>0.77777777777777624</v>
      </c>
      <c r="W6" s="67">
        <f>W5+$C6</f>
        <v>0.80555555555555391</v>
      </c>
    </row>
    <row r="7" spans="1:23" s="17" customFormat="1" ht="21" customHeight="1" x14ac:dyDescent="0.2">
      <c r="A7" s="68">
        <v>2</v>
      </c>
      <c r="B7" s="69" t="s">
        <v>25</v>
      </c>
      <c r="C7" s="70">
        <v>1.3888888888888889E-3</v>
      </c>
      <c r="D7" s="70">
        <v>1.3888888888888889E-3</v>
      </c>
      <c r="E7" s="71">
        <f t="shared" ref="E7:E23" si="4">E6+$C7</f>
        <v>0.28611111111111109</v>
      </c>
      <c r="F7" s="71">
        <f>F6+$D7</f>
        <v>0.31041666666666656</v>
      </c>
      <c r="G7" s="71">
        <f t="shared" ref="F7:G22" si="5">G6+$D7</f>
        <v>0.34861111111111093</v>
      </c>
      <c r="H7" s="71">
        <f t="shared" si="3"/>
        <v>0.37638888888888861</v>
      </c>
      <c r="I7" s="71">
        <f t="shared" si="3"/>
        <v>0.40763888888888855</v>
      </c>
      <c r="J7" s="72">
        <f t="shared" si="3"/>
        <v>0.43194444444444402</v>
      </c>
      <c r="K7" s="72">
        <f t="shared" si="3"/>
        <v>0.45624999999999949</v>
      </c>
      <c r="L7" s="72">
        <f t="shared" si="3"/>
        <v>0.49097222222222164</v>
      </c>
      <c r="M7" s="72">
        <f t="shared" si="3"/>
        <v>0.51527777777777717</v>
      </c>
      <c r="N7" s="72">
        <f t="shared" si="3"/>
        <v>0.54305555555555485</v>
      </c>
      <c r="O7" s="72">
        <f t="shared" si="3"/>
        <v>0.57083333333333253</v>
      </c>
      <c r="P7" s="72">
        <f t="shared" si="3"/>
        <v>0.595138888888888</v>
      </c>
      <c r="Q7" s="72">
        <f t="shared" si="3"/>
        <v>0.62638888888888788</v>
      </c>
      <c r="R7" s="72">
        <f t="shared" si="3"/>
        <v>0.65069444444444335</v>
      </c>
      <c r="S7" s="72">
        <f t="shared" si="3"/>
        <v>0.68541666666666545</v>
      </c>
      <c r="T7" s="72">
        <f t="shared" ref="T7:V22" si="6">T6+$D7</f>
        <v>0.71319444444444313</v>
      </c>
      <c r="U7" s="72">
        <f t="shared" si="6"/>
        <v>0.74097222222222081</v>
      </c>
      <c r="V7" s="72">
        <f t="shared" si="6"/>
        <v>0.77916666666666512</v>
      </c>
      <c r="W7" s="72">
        <f t="shared" ref="W7:W24" si="7">W6+$C7</f>
        <v>0.8069444444444428</v>
      </c>
    </row>
    <row r="8" spans="1:23" s="17" customFormat="1" ht="21" customHeight="1" x14ac:dyDescent="0.2">
      <c r="A8" s="68">
        <v>3</v>
      </c>
      <c r="B8" s="69" t="s">
        <v>24</v>
      </c>
      <c r="C8" s="70">
        <v>6.9444444444444447E-4</v>
      </c>
      <c r="D8" s="70">
        <v>6.9444444444444447E-4</v>
      </c>
      <c r="E8" s="71">
        <f t="shared" si="4"/>
        <v>0.28680555555555554</v>
      </c>
      <c r="F8" s="71">
        <f>F7+$D8</f>
        <v>0.31111111111111101</v>
      </c>
      <c r="G8" s="71">
        <f t="shared" si="5"/>
        <v>0.34930555555555537</v>
      </c>
      <c r="H8" s="71">
        <f t="shared" si="3"/>
        <v>0.37708333333333305</v>
      </c>
      <c r="I8" s="71">
        <f t="shared" si="3"/>
        <v>0.40833333333333299</v>
      </c>
      <c r="J8" s="72">
        <f t="shared" si="3"/>
        <v>0.43263888888888846</v>
      </c>
      <c r="K8" s="72">
        <f t="shared" si="3"/>
        <v>0.45694444444444393</v>
      </c>
      <c r="L8" s="72">
        <f t="shared" si="3"/>
        <v>0.49166666666666609</v>
      </c>
      <c r="M8" s="72">
        <f t="shared" si="3"/>
        <v>0.51597222222222161</v>
      </c>
      <c r="N8" s="72">
        <f t="shared" si="3"/>
        <v>0.54374999999999929</v>
      </c>
      <c r="O8" s="72">
        <f t="shared" si="3"/>
        <v>0.57152777777777697</v>
      </c>
      <c r="P8" s="72">
        <f t="shared" si="3"/>
        <v>0.59583333333333244</v>
      </c>
      <c r="Q8" s="72">
        <f t="shared" si="3"/>
        <v>0.62708333333333233</v>
      </c>
      <c r="R8" s="72">
        <f t="shared" si="3"/>
        <v>0.6513888888888878</v>
      </c>
      <c r="S8" s="72">
        <f t="shared" si="3"/>
        <v>0.68611111111110989</v>
      </c>
      <c r="T8" s="72">
        <f t="shared" si="6"/>
        <v>0.71388888888888757</v>
      </c>
      <c r="U8" s="72">
        <f t="shared" si="6"/>
        <v>0.74166666666666525</v>
      </c>
      <c r="V8" s="72">
        <f t="shared" si="6"/>
        <v>0.77986111111110956</v>
      </c>
      <c r="W8" s="72">
        <f t="shared" si="7"/>
        <v>0.80763888888888724</v>
      </c>
    </row>
    <row r="9" spans="1:23" s="17" customFormat="1" ht="21" customHeight="1" x14ac:dyDescent="0.2">
      <c r="A9" s="68">
        <v>4</v>
      </c>
      <c r="B9" s="69" t="s">
        <v>23</v>
      </c>
      <c r="C9" s="73">
        <v>1.3888888888888889E-3</v>
      </c>
      <c r="D9" s="73">
        <v>1.3888888888888889E-3</v>
      </c>
      <c r="E9" s="71">
        <f t="shared" si="4"/>
        <v>0.28819444444444442</v>
      </c>
      <c r="F9" s="71">
        <f>F8+$D9</f>
        <v>0.31249999999999989</v>
      </c>
      <c r="G9" s="71">
        <f t="shared" si="5"/>
        <v>0.35069444444444425</v>
      </c>
      <c r="H9" s="71">
        <f t="shared" si="3"/>
        <v>0.37847222222222193</v>
      </c>
      <c r="I9" s="71">
        <f t="shared" si="3"/>
        <v>0.40972222222222188</v>
      </c>
      <c r="J9" s="72">
        <f t="shared" si="3"/>
        <v>0.43402777777777735</v>
      </c>
      <c r="K9" s="72">
        <f t="shared" si="3"/>
        <v>0.45833333333333282</v>
      </c>
      <c r="L9" s="72">
        <f t="shared" si="3"/>
        <v>0.49305555555555497</v>
      </c>
      <c r="M9" s="72">
        <f t="shared" si="3"/>
        <v>0.51736111111111049</v>
      </c>
      <c r="N9" s="72">
        <f t="shared" si="3"/>
        <v>0.54513888888888817</v>
      </c>
      <c r="O9" s="72">
        <f t="shared" si="3"/>
        <v>0.57291666666666585</v>
      </c>
      <c r="P9" s="72">
        <f t="shared" si="3"/>
        <v>0.59722222222222132</v>
      </c>
      <c r="Q9" s="72">
        <f t="shared" si="3"/>
        <v>0.62847222222222121</v>
      </c>
      <c r="R9" s="72">
        <f t="shared" si="3"/>
        <v>0.65277777777777668</v>
      </c>
      <c r="S9" s="72">
        <f t="shared" si="3"/>
        <v>0.68749999999999878</v>
      </c>
      <c r="T9" s="72">
        <f t="shared" si="6"/>
        <v>0.71527777777777646</v>
      </c>
      <c r="U9" s="72">
        <f t="shared" si="6"/>
        <v>0.74305555555555414</v>
      </c>
      <c r="V9" s="72">
        <f t="shared" si="6"/>
        <v>0.78124999999999845</v>
      </c>
      <c r="W9" s="72">
        <f t="shared" si="7"/>
        <v>0.80902777777777612</v>
      </c>
    </row>
    <row r="10" spans="1:23" s="17" customFormat="1" ht="21" customHeight="1" x14ac:dyDescent="0.2">
      <c r="A10" s="58">
        <v>5</v>
      </c>
      <c r="B10" s="69" t="s">
        <v>22</v>
      </c>
      <c r="C10" s="70">
        <v>2.7777777777777779E-3</v>
      </c>
      <c r="D10" s="70">
        <v>2.7777777777777779E-3</v>
      </c>
      <c r="E10" s="71">
        <f t="shared" si="4"/>
        <v>0.29097222222222219</v>
      </c>
      <c r="F10" s="71">
        <f t="shared" si="5"/>
        <v>0.31527777777777766</v>
      </c>
      <c r="G10" s="71">
        <f t="shared" si="5"/>
        <v>0.35347222222222202</v>
      </c>
      <c r="H10" s="71">
        <f t="shared" si="3"/>
        <v>0.3812499999999997</v>
      </c>
      <c r="I10" s="71">
        <f t="shared" si="3"/>
        <v>0.41249999999999964</v>
      </c>
      <c r="J10" s="72">
        <f t="shared" si="3"/>
        <v>0.43680555555555511</v>
      </c>
      <c r="K10" s="72">
        <f t="shared" si="3"/>
        <v>0.46111111111111058</v>
      </c>
      <c r="L10" s="72">
        <f t="shared" si="3"/>
        <v>0.49583333333333274</v>
      </c>
      <c r="M10" s="72">
        <f t="shared" si="3"/>
        <v>0.52013888888888826</v>
      </c>
      <c r="N10" s="72">
        <f t="shared" si="3"/>
        <v>0.54791666666666594</v>
      </c>
      <c r="O10" s="72">
        <f t="shared" si="3"/>
        <v>0.57569444444444362</v>
      </c>
      <c r="P10" s="72">
        <f t="shared" si="3"/>
        <v>0.59999999999999909</v>
      </c>
      <c r="Q10" s="72">
        <f t="shared" si="3"/>
        <v>0.63124999999999898</v>
      </c>
      <c r="R10" s="72">
        <f t="shared" si="3"/>
        <v>0.65555555555555445</v>
      </c>
      <c r="S10" s="72">
        <f t="shared" si="3"/>
        <v>0.69027777777777655</v>
      </c>
      <c r="T10" s="72">
        <f t="shared" si="6"/>
        <v>0.71805555555555423</v>
      </c>
      <c r="U10" s="72">
        <f t="shared" si="6"/>
        <v>0.7458333333333319</v>
      </c>
      <c r="V10" s="72">
        <f t="shared" si="6"/>
        <v>0.78402777777777621</v>
      </c>
      <c r="W10" s="72">
        <f t="shared" si="7"/>
        <v>0.81180555555555389</v>
      </c>
    </row>
    <row r="11" spans="1:23" s="27" customFormat="1" ht="21" customHeight="1" x14ac:dyDescent="0.2">
      <c r="A11" s="68">
        <v>6</v>
      </c>
      <c r="B11" s="69" t="s">
        <v>21</v>
      </c>
      <c r="C11" s="73">
        <v>6.9444444444444447E-4</v>
      </c>
      <c r="D11" s="73">
        <v>6.9444444444444447E-4</v>
      </c>
      <c r="E11" s="71">
        <f t="shared" si="4"/>
        <v>0.29166666666666663</v>
      </c>
      <c r="F11" s="71">
        <f t="shared" si="5"/>
        <v>0.3159722222222221</v>
      </c>
      <c r="G11" s="71">
        <f t="shared" si="5"/>
        <v>0.35416666666666646</v>
      </c>
      <c r="H11" s="71">
        <f t="shared" si="3"/>
        <v>0.38194444444444414</v>
      </c>
      <c r="I11" s="71">
        <f t="shared" si="3"/>
        <v>0.41319444444444409</v>
      </c>
      <c r="J11" s="72">
        <f t="shared" si="3"/>
        <v>0.43749999999999956</v>
      </c>
      <c r="K11" s="72">
        <f t="shared" si="3"/>
        <v>0.46180555555555503</v>
      </c>
      <c r="L11" s="72">
        <f t="shared" si="3"/>
        <v>0.49652777777777718</v>
      </c>
      <c r="M11" s="72">
        <f t="shared" si="3"/>
        <v>0.5208333333333327</v>
      </c>
      <c r="N11" s="72">
        <f t="shared" si="3"/>
        <v>0.54861111111111038</v>
      </c>
      <c r="O11" s="72">
        <f t="shared" si="3"/>
        <v>0.57638888888888806</v>
      </c>
      <c r="P11" s="72">
        <f t="shared" si="3"/>
        <v>0.60069444444444353</v>
      </c>
      <c r="Q11" s="72">
        <f t="shared" si="3"/>
        <v>0.63194444444444342</v>
      </c>
      <c r="R11" s="72">
        <f t="shared" si="3"/>
        <v>0.65624999999999889</v>
      </c>
      <c r="S11" s="72">
        <f t="shared" si="3"/>
        <v>0.69097222222222099</v>
      </c>
      <c r="T11" s="72">
        <f t="shared" si="6"/>
        <v>0.71874999999999867</v>
      </c>
      <c r="U11" s="72">
        <f t="shared" si="6"/>
        <v>0.74652777777777635</v>
      </c>
      <c r="V11" s="72">
        <f t="shared" si="6"/>
        <v>0.78472222222222066</v>
      </c>
      <c r="W11" s="72">
        <f t="shared" si="7"/>
        <v>0.81249999999999833</v>
      </c>
    </row>
    <row r="12" spans="1:23" s="27" customFormat="1" ht="21" customHeight="1" x14ac:dyDescent="0.2">
      <c r="A12" s="58">
        <v>7</v>
      </c>
      <c r="B12" s="69" t="s">
        <v>20</v>
      </c>
      <c r="C12" s="73">
        <v>6.9444444444444447E-4</v>
      </c>
      <c r="D12" s="73">
        <v>6.9444444444444447E-4</v>
      </c>
      <c r="E12" s="71">
        <f t="shared" si="4"/>
        <v>0.29236111111111107</v>
      </c>
      <c r="F12" s="71">
        <f t="shared" si="5"/>
        <v>0.31666666666666654</v>
      </c>
      <c r="G12" s="71">
        <f t="shared" si="5"/>
        <v>0.35486111111111091</v>
      </c>
      <c r="H12" s="71">
        <f t="shared" si="3"/>
        <v>0.38263888888888858</v>
      </c>
      <c r="I12" s="71">
        <f t="shared" si="3"/>
        <v>0.41388888888888853</v>
      </c>
      <c r="J12" s="72">
        <f t="shared" si="3"/>
        <v>0.438194444444444</v>
      </c>
      <c r="K12" s="72">
        <f t="shared" si="3"/>
        <v>0.46249999999999947</v>
      </c>
      <c r="L12" s="72">
        <f t="shared" si="3"/>
        <v>0.49722222222222162</v>
      </c>
      <c r="M12" s="72">
        <f t="shared" si="3"/>
        <v>0.52152777777777715</v>
      </c>
      <c r="N12" s="72">
        <f t="shared" si="3"/>
        <v>0.54930555555555483</v>
      </c>
      <c r="O12" s="72">
        <f t="shared" si="3"/>
        <v>0.5770833333333325</v>
      </c>
      <c r="P12" s="72">
        <f t="shared" si="3"/>
        <v>0.60138888888888797</v>
      </c>
      <c r="Q12" s="72">
        <f t="shared" si="3"/>
        <v>0.63263888888888786</v>
      </c>
      <c r="R12" s="72">
        <f t="shared" si="3"/>
        <v>0.65694444444444333</v>
      </c>
      <c r="S12" s="72">
        <f t="shared" si="3"/>
        <v>0.69166666666666543</v>
      </c>
      <c r="T12" s="72">
        <f t="shared" si="6"/>
        <v>0.71944444444444311</v>
      </c>
      <c r="U12" s="72">
        <f t="shared" si="6"/>
        <v>0.74722222222222079</v>
      </c>
      <c r="V12" s="72">
        <f t="shared" si="6"/>
        <v>0.7854166666666651</v>
      </c>
      <c r="W12" s="72">
        <f t="shared" si="7"/>
        <v>0.81319444444444278</v>
      </c>
    </row>
    <row r="13" spans="1:23" s="27" customFormat="1" ht="21" customHeight="1" x14ac:dyDescent="0.2">
      <c r="A13" s="68">
        <v>8</v>
      </c>
      <c r="B13" s="69" t="s">
        <v>19</v>
      </c>
      <c r="C13" s="73">
        <v>0</v>
      </c>
      <c r="D13" s="73">
        <v>0</v>
      </c>
      <c r="E13" s="71">
        <f t="shared" si="4"/>
        <v>0.29236111111111107</v>
      </c>
      <c r="F13" s="71">
        <f t="shared" si="5"/>
        <v>0.31666666666666654</v>
      </c>
      <c r="G13" s="71">
        <f t="shared" si="5"/>
        <v>0.35486111111111091</v>
      </c>
      <c r="H13" s="71">
        <f t="shared" si="3"/>
        <v>0.38263888888888858</v>
      </c>
      <c r="I13" s="71">
        <f t="shared" si="3"/>
        <v>0.41388888888888853</v>
      </c>
      <c r="J13" s="72">
        <f t="shared" si="3"/>
        <v>0.438194444444444</v>
      </c>
      <c r="K13" s="72">
        <f t="shared" si="3"/>
        <v>0.46249999999999947</v>
      </c>
      <c r="L13" s="72">
        <f t="shared" si="3"/>
        <v>0.49722222222222162</v>
      </c>
      <c r="M13" s="72">
        <f t="shared" si="3"/>
        <v>0.52152777777777715</v>
      </c>
      <c r="N13" s="72">
        <f t="shared" si="3"/>
        <v>0.54930555555555483</v>
      </c>
      <c r="O13" s="72">
        <f t="shared" si="3"/>
        <v>0.5770833333333325</v>
      </c>
      <c r="P13" s="72">
        <f t="shared" si="3"/>
        <v>0.60138888888888797</v>
      </c>
      <c r="Q13" s="72">
        <f t="shared" si="3"/>
        <v>0.63263888888888786</v>
      </c>
      <c r="R13" s="72">
        <f t="shared" si="3"/>
        <v>0.65694444444444333</v>
      </c>
      <c r="S13" s="72">
        <f t="shared" si="3"/>
        <v>0.69166666666666543</v>
      </c>
      <c r="T13" s="72">
        <f t="shared" si="6"/>
        <v>0.71944444444444311</v>
      </c>
      <c r="U13" s="72">
        <f t="shared" si="6"/>
        <v>0.74722222222222079</v>
      </c>
      <c r="V13" s="72">
        <f t="shared" si="6"/>
        <v>0.7854166666666651</v>
      </c>
      <c r="W13" s="72">
        <f t="shared" si="7"/>
        <v>0.81319444444444278</v>
      </c>
    </row>
    <row r="14" spans="1:23" s="27" customFormat="1" ht="21" customHeight="1" x14ac:dyDescent="0.2">
      <c r="A14" s="58"/>
      <c r="B14" s="74" t="s">
        <v>289</v>
      </c>
      <c r="C14" s="75">
        <v>1.3888888888888889E-3</v>
      </c>
      <c r="D14" s="75">
        <v>1.3888888888888889E-3</v>
      </c>
      <c r="E14" s="71">
        <f>E13+C$14</f>
        <v>0.29374999999999996</v>
      </c>
      <c r="F14" s="71">
        <f>F13+D$14</f>
        <v>0.31805555555555542</v>
      </c>
      <c r="G14" s="71">
        <f>G13+$D$14</f>
        <v>0.35624999999999979</v>
      </c>
      <c r="H14" s="71">
        <f t="shared" ref="H14:S14" si="8">H13+$C$14</f>
        <v>0.38402777777777747</v>
      </c>
      <c r="I14" s="71">
        <f t="shared" si="8"/>
        <v>0.41527777777777741</v>
      </c>
      <c r="J14" s="71">
        <f t="shared" si="8"/>
        <v>0.43958333333333288</v>
      </c>
      <c r="K14" s="71">
        <f t="shared" si="8"/>
        <v>0.46388888888888835</v>
      </c>
      <c r="L14" s="71">
        <f t="shared" si="8"/>
        <v>0.49861111111111051</v>
      </c>
      <c r="M14" s="71">
        <f t="shared" si="8"/>
        <v>0.52291666666666603</v>
      </c>
      <c r="N14" s="71">
        <f t="shared" si="8"/>
        <v>0.55069444444444371</v>
      </c>
      <c r="O14" s="71">
        <f t="shared" si="8"/>
        <v>0.57847222222222139</v>
      </c>
      <c r="P14" s="71">
        <f t="shared" si="8"/>
        <v>0.60277777777777686</v>
      </c>
      <c r="Q14" s="71">
        <f t="shared" si="8"/>
        <v>0.63402777777777675</v>
      </c>
      <c r="R14" s="71">
        <f t="shared" si="8"/>
        <v>0.65833333333333222</v>
      </c>
      <c r="S14" s="71">
        <f t="shared" si="8"/>
        <v>0.69305555555555431</v>
      </c>
      <c r="T14" s="71">
        <f>T13+$D$14</f>
        <v>0.72083333333333199</v>
      </c>
      <c r="U14" s="71">
        <f>U13+$D$14</f>
        <v>0.74861111111110967</v>
      </c>
      <c r="V14" s="71">
        <f>V13+$D$14</f>
        <v>0.78680555555555398</v>
      </c>
      <c r="W14" s="72">
        <f>W13+$C$14</f>
        <v>0.81458333333333166</v>
      </c>
    </row>
    <row r="15" spans="1:23" s="17" customFormat="1" ht="21" customHeight="1" x14ac:dyDescent="0.2">
      <c r="A15" s="76">
        <v>9</v>
      </c>
      <c r="B15" s="74" t="s">
        <v>18</v>
      </c>
      <c r="C15" s="65">
        <v>2.7777777777777779E-3</v>
      </c>
      <c r="D15" s="77">
        <v>4.8611111111111112E-3</v>
      </c>
      <c r="E15" s="66">
        <f>E13+$C15</f>
        <v>0.29513888888888884</v>
      </c>
      <c r="F15" s="66">
        <f>F13+$D15</f>
        <v>0.32152777777777763</v>
      </c>
      <c r="G15" s="66">
        <f>G13+$D15</f>
        <v>0.359722222222222</v>
      </c>
      <c r="H15" s="66">
        <f t="shared" ref="H15:S15" si="9">H13+$C15</f>
        <v>0.38541666666666635</v>
      </c>
      <c r="I15" s="66">
        <f t="shared" si="9"/>
        <v>0.4166666666666663</v>
      </c>
      <c r="J15" s="67">
        <f t="shared" si="9"/>
        <v>0.44097222222222177</v>
      </c>
      <c r="K15" s="67">
        <f t="shared" si="9"/>
        <v>0.46527777777777724</v>
      </c>
      <c r="L15" s="67">
        <f t="shared" si="9"/>
        <v>0.49999999999999939</v>
      </c>
      <c r="M15" s="67">
        <f t="shared" si="9"/>
        <v>0.52430555555555491</v>
      </c>
      <c r="N15" s="67">
        <f t="shared" si="9"/>
        <v>0.55208333333333259</v>
      </c>
      <c r="O15" s="67">
        <f t="shared" si="9"/>
        <v>0.57986111111111027</v>
      </c>
      <c r="P15" s="67">
        <f t="shared" si="9"/>
        <v>0.60416666666666574</v>
      </c>
      <c r="Q15" s="67">
        <f t="shared" si="9"/>
        <v>0.63541666666666563</v>
      </c>
      <c r="R15" s="67">
        <f t="shared" si="9"/>
        <v>0.6597222222222211</v>
      </c>
      <c r="S15" s="67">
        <f t="shared" si="9"/>
        <v>0.6944444444444432</v>
      </c>
      <c r="T15" s="67">
        <f>T13+$D15</f>
        <v>0.7243055555555542</v>
      </c>
      <c r="U15" s="67">
        <f>U13+$D15</f>
        <v>0.75208333333333188</v>
      </c>
      <c r="V15" s="67">
        <f>V13+$D15</f>
        <v>0.79027777777777619</v>
      </c>
      <c r="W15" s="67">
        <f>W13+$C15</f>
        <v>0.81597222222222054</v>
      </c>
    </row>
    <row r="16" spans="1:23" s="17" customFormat="1" ht="21" customHeight="1" x14ac:dyDescent="0.2">
      <c r="A16" s="68">
        <v>10</v>
      </c>
      <c r="B16" s="69" t="s">
        <v>17</v>
      </c>
      <c r="C16" s="70">
        <v>1.3888888888888889E-3</v>
      </c>
      <c r="D16" s="70">
        <v>1.3888888888888889E-3</v>
      </c>
      <c r="E16" s="71">
        <f t="shared" si="4"/>
        <v>0.29652777777777772</v>
      </c>
      <c r="F16" s="71">
        <f t="shared" si="5"/>
        <v>0.32291666666666652</v>
      </c>
      <c r="G16" s="71">
        <f t="shared" si="5"/>
        <v>0.36111111111111088</v>
      </c>
      <c r="H16" s="71">
        <f t="shared" si="3"/>
        <v>0.38680555555555524</v>
      </c>
      <c r="I16" s="71">
        <f t="shared" si="3"/>
        <v>0.41805555555555518</v>
      </c>
      <c r="J16" s="72">
        <f t="shared" si="3"/>
        <v>0.44236111111111065</v>
      </c>
      <c r="K16" s="72">
        <f t="shared" si="3"/>
        <v>0.46666666666666612</v>
      </c>
      <c r="L16" s="72">
        <f t="shared" si="3"/>
        <v>0.50138888888888833</v>
      </c>
      <c r="M16" s="72">
        <f t="shared" si="3"/>
        <v>0.5256944444444438</v>
      </c>
      <c r="N16" s="72">
        <f t="shared" si="3"/>
        <v>0.55347222222222148</v>
      </c>
      <c r="O16" s="72">
        <f t="shared" si="3"/>
        <v>0.58124999999999916</v>
      </c>
      <c r="P16" s="72">
        <f t="shared" si="3"/>
        <v>0.60555555555555463</v>
      </c>
      <c r="Q16" s="72">
        <f t="shared" si="3"/>
        <v>0.63680555555555451</v>
      </c>
      <c r="R16" s="72">
        <f t="shared" si="3"/>
        <v>0.66111111111110998</v>
      </c>
      <c r="S16" s="72">
        <f t="shared" si="3"/>
        <v>0.69583333333333208</v>
      </c>
      <c r="T16" s="72">
        <f t="shared" si="6"/>
        <v>0.72569444444444309</v>
      </c>
      <c r="U16" s="72">
        <f t="shared" si="6"/>
        <v>0.75347222222222077</v>
      </c>
      <c r="V16" s="72">
        <f t="shared" si="6"/>
        <v>0.79166666666666508</v>
      </c>
      <c r="W16" s="72">
        <f t="shared" si="7"/>
        <v>0.81736111111110943</v>
      </c>
    </row>
    <row r="17" spans="1:25" s="17" customFormat="1" ht="21" customHeight="1" x14ac:dyDescent="0.2">
      <c r="A17" s="58">
        <v>11</v>
      </c>
      <c r="B17" s="69" t="s">
        <v>37</v>
      </c>
      <c r="C17" s="70">
        <v>1.3888888888888889E-3</v>
      </c>
      <c r="D17" s="70">
        <v>1.3888888888888889E-3</v>
      </c>
      <c r="E17" s="71">
        <f t="shared" si="4"/>
        <v>0.29791666666666661</v>
      </c>
      <c r="F17" s="71">
        <f t="shared" si="5"/>
        <v>0.3243055555555554</v>
      </c>
      <c r="G17" s="71">
        <f t="shared" si="5"/>
        <v>0.36249999999999977</v>
      </c>
      <c r="H17" s="71">
        <f t="shared" si="3"/>
        <v>0.38819444444444412</v>
      </c>
      <c r="I17" s="71">
        <f t="shared" si="3"/>
        <v>0.41944444444444406</v>
      </c>
      <c r="J17" s="72">
        <f t="shared" si="3"/>
        <v>0.44374999999999953</v>
      </c>
      <c r="K17" s="72">
        <f t="shared" si="3"/>
        <v>0.468055555555555</v>
      </c>
      <c r="L17" s="72">
        <f t="shared" si="3"/>
        <v>0.50277777777777721</v>
      </c>
      <c r="M17" s="72">
        <f t="shared" si="3"/>
        <v>0.52708333333333268</v>
      </c>
      <c r="N17" s="72">
        <f t="shared" si="3"/>
        <v>0.55486111111111036</v>
      </c>
      <c r="O17" s="72">
        <f t="shared" si="3"/>
        <v>0.58263888888888804</v>
      </c>
      <c r="P17" s="72">
        <f t="shared" si="3"/>
        <v>0.60694444444444351</v>
      </c>
      <c r="Q17" s="72">
        <f t="shared" si="3"/>
        <v>0.6381944444444434</v>
      </c>
      <c r="R17" s="72">
        <f t="shared" si="3"/>
        <v>0.66249999999999887</v>
      </c>
      <c r="S17" s="72">
        <f t="shared" si="3"/>
        <v>0.69722222222222097</v>
      </c>
      <c r="T17" s="72">
        <f t="shared" si="6"/>
        <v>0.72708333333333197</v>
      </c>
      <c r="U17" s="72">
        <f t="shared" si="6"/>
        <v>0.75486111111110965</v>
      </c>
      <c r="V17" s="72">
        <f t="shared" si="6"/>
        <v>0.79305555555555396</v>
      </c>
      <c r="W17" s="72">
        <f t="shared" si="7"/>
        <v>0.81874999999999831</v>
      </c>
    </row>
    <row r="18" spans="1:25" s="17" customFormat="1" ht="21" customHeight="1" x14ac:dyDescent="0.2">
      <c r="A18" s="68">
        <v>12</v>
      </c>
      <c r="B18" s="69" t="s">
        <v>38</v>
      </c>
      <c r="C18" s="78">
        <v>6.9444444444444447E-4</v>
      </c>
      <c r="D18" s="78">
        <v>6.9444444444444447E-4</v>
      </c>
      <c r="E18" s="71">
        <f t="shared" si="4"/>
        <v>0.29861111111111105</v>
      </c>
      <c r="F18" s="71">
        <f t="shared" si="5"/>
        <v>0.32499999999999984</v>
      </c>
      <c r="G18" s="71">
        <f t="shared" si="5"/>
        <v>0.36319444444444421</v>
      </c>
      <c r="H18" s="71">
        <f t="shared" si="3"/>
        <v>0.38888888888888856</v>
      </c>
      <c r="I18" s="71">
        <f t="shared" si="3"/>
        <v>0.42013888888888851</v>
      </c>
      <c r="J18" s="72">
        <f t="shared" si="3"/>
        <v>0.44444444444444398</v>
      </c>
      <c r="K18" s="72">
        <f t="shared" si="3"/>
        <v>0.46874999999999944</v>
      </c>
      <c r="L18" s="72">
        <f t="shared" si="3"/>
        <v>0.50347222222222165</v>
      </c>
      <c r="M18" s="72">
        <f t="shared" si="3"/>
        <v>0.52777777777777712</v>
      </c>
      <c r="N18" s="72">
        <f t="shared" si="3"/>
        <v>0.5555555555555548</v>
      </c>
      <c r="O18" s="72">
        <f t="shared" si="3"/>
        <v>0.58333333333333248</v>
      </c>
      <c r="P18" s="72">
        <f t="shared" si="3"/>
        <v>0.60763888888888795</v>
      </c>
      <c r="Q18" s="72">
        <f t="shared" si="3"/>
        <v>0.63888888888888784</v>
      </c>
      <c r="R18" s="72">
        <f t="shared" si="3"/>
        <v>0.66319444444444331</v>
      </c>
      <c r="S18" s="72">
        <f t="shared" si="3"/>
        <v>0.69791666666666541</v>
      </c>
      <c r="T18" s="72">
        <f t="shared" si="6"/>
        <v>0.72777777777777641</v>
      </c>
      <c r="U18" s="72">
        <f t="shared" si="6"/>
        <v>0.75555555555555409</v>
      </c>
      <c r="V18" s="72">
        <f t="shared" si="6"/>
        <v>0.7937499999999984</v>
      </c>
      <c r="W18" s="72">
        <f t="shared" si="7"/>
        <v>0.81944444444444275</v>
      </c>
    </row>
    <row r="19" spans="1:25" s="17" customFormat="1" ht="21" customHeight="1" x14ac:dyDescent="0.2">
      <c r="A19" s="58">
        <v>13</v>
      </c>
      <c r="B19" s="69" t="s">
        <v>10</v>
      </c>
      <c r="C19" s="70">
        <v>1.3888888888888889E-3</v>
      </c>
      <c r="D19" s="70">
        <v>1.3888888888888889E-3</v>
      </c>
      <c r="E19" s="71">
        <f t="shared" si="4"/>
        <v>0.29999999999999993</v>
      </c>
      <c r="F19" s="71">
        <f t="shared" si="5"/>
        <v>0.32638888888888873</v>
      </c>
      <c r="G19" s="71">
        <f t="shared" si="5"/>
        <v>0.36458333333333309</v>
      </c>
      <c r="H19" s="71">
        <f t="shared" si="3"/>
        <v>0.39027777777777745</v>
      </c>
      <c r="I19" s="71">
        <f t="shared" si="3"/>
        <v>0.42152777777777739</v>
      </c>
      <c r="J19" s="72">
        <f t="shared" si="3"/>
        <v>0.44583333333333286</v>
      </c>
      <c r="K19" s="72">
        <f t="shared" si="3"/>
        <v>0.47013888888888833</v>
      </c>
      <c r="L19" s="72">
        <f t="shared" si="3"/>
        <v>0.50486111111111054</v>
      </c>
      <c r="M19" s="72">
        <f t="shared" si="3"/>
        <v>0.52916666666666601</v>
      </c>
      <c r="N19" s="72">
        <f t="shared" si="3"/>
        <v>0.55694444444444369</v>
      </c>
      <c r="O19" s="72">
        <f t="shared" si="3"/>
        <v>0.58472222222222137</v>
      </c>
      <c r="P19" s="72">
        <f t="shared" si="3"/>
        <v>0.60902777777777684</v>
      </c>
      <c r="Q19" s="72">
        <f t="shared" si="3"/>
        <v>0.64027777777777672</v>
      </c>
      <c r="R19" s="72">
        <f t="shared" si="3"/>
        <v>0.66458333333333219</v>
      </c>
      <c r="S19" s="72">
        <f t="shared" si="3"/>
        <v>0.69930555555555429</v>
      </c>
      <c r="T19" s="72">
        <f t="shared" si="6"/>
        <v>0.7291666666666653</v>
      </c>
      <c r="U19" s="72">
        <f t="shared" si="6"/>
        <v>0.75694444444444298</v>
      </c>
      <c r="V19" s="72">
        <f t="shared" si="6"/>
        <v>0.79513888888888729</v>
      </c>
      <c r="W19" s="72">
        <f t="shared" si="7"/>
        <v>0.82083333333333164</v>
      </c>
    </row>
    <row r="20" spans="1:25" s="17" customFormat="1" ht="21" customHeight="1" x14ac:dyDescent="0.2">
      <c r="A20" s="68">
        <v>14</v>
      </c>
      <c r="B20" s="69" t="s">
        <v>39</v>
      </c>
      <c r="C20" s="70">
        <v>6.9444444444444447E-4</v>
      </c>
      <c r="D20" s="70">
        <v>6.9444444444444447E-4</v>
      </c>
      <c r="E20" s="71">
        <f t="shared" si="4"/>
        <v>0.30069444444444438</v>
      </c>
      <c r="F20" s="71">
        <f t="shared" si="5"/>
        <v>0.32708333333333317</v>
      </c>
      <c r="G20" s="71">
        <f t="shared" si="5"/>
        <v>0.36527777777777753</v>
      </c>
      <c r="H20" s="71">
        <f t="shared" si="3"/>
        <v>0.39097222222222189</v>
      </c>
      <c r="I20" s="71">
        <f t="shared" si="3"/>
        <v>0.42222222222222183</v>
      </c>
      <c r="J20" s="72">
        <f t="shared" si="3"/>
        <v>0.4465277777777773</v>
      </c>
      <c r="K20" s="72">
        <f t="shared" si="3"/>
        <v>0.47083333333333277</v>
      </c>
      <c r="L20" s="72">
        <f t="shared" si="3"/>
        <v>0.50555555555555498</v>
      </c>
      <c r="M20" s="72">
        <f t="shared" si="3"/>
        <v>0.52986111111111045</v>
      </c>
      <c r="N20" s="72">
        <f t="shared" si="3"/>
        <v>0.55763888888888813</v>
      </c>
      <c r="O20" s="72">
        <f t="shared" si="3"/>
        <v>0.58541666666666581</v>
      </c>
      <c r="P20" s="72">
        <f t="shared" si="3"/>
        <v>0.60972222222222128</v>
      </c>
      <c r="Q20" s="72">
        <f t="shared" si="3"/>
        <v>0.64097222222222117</v>
      </c>
      <c r="R20" s="72">
        <f t="shared" si="3"/>
        <v>0.66527777777777664</v>
      </c>
      <c r="S20" s="72">
        <f t="shared" si="3"/>
        <v>0.69999999999999873</v>
      </c>
      <c r="T20" s="72">
        <f t="shared" si="6"/>
        <v>0.72986111111110974</v>
      </c>
      <c r="U20" s="72">
        <f t="shared" si="6"/>
        <v>0.75763888888888742</v>
      </c>
      <c r="V20" s="72">
        <f t="shared" si="6"/>
        <v>0.79583333333333173</v>
      </c>
      <c r="W20" s="72">
        <f t="shared" si="7"/>
        <v>0.82152777777777608</v>
      </c>
    </row>
    <row r="21" spans="1:25" s="17" customFormat="1" ht="21" customHeight="1" x14ac:dyDescent="0.2">
      <c r="A21" s="58">
        <v>15</v>
      </c>
      <c r="B21" s="69" t="s">
        <v>8</v>
      </c>
      <c r="C21" s="70">
        <v>6.9444444444444447E-4</v>
      </c>
      <c r="D21" s="70">
        <v>6.9444444444444447E-4</v>
      </c>
      <c r="E21" s="71">
        <f t="shared" si="4"/>
        <v>0.30138888888888882</v>
      </c>
      <c r="F21" s="71">
        <f t="shared" si="5"/>
        <v>0.32777777777777761</v>
      </c>
      <c r="G21" s="71">
        <f t="shared" si="5"/>
        <v>0.36597222222222198</v>
      </c>
      <c r="H21" s="71">
        <f t="shared" si="3"/>
        <v>0.39166666666666633</v>
      </c>
      <c r="I21" s="71">
        <f t="shared" si="3"/>
        <v>0.42291666666666627</v>
      </c>
      <c r="J21" s="72">
        <f t="shared" si="3"/>
        <v>0.44722222222222174</v>
      </c>
      <c r="K21" s="72">
        <f t="shared" si="3"/>
        <v>0.47152777777777721</v>
      </c>
      <c r="L21" s="72">
        <f t="shared" si="3"/>
        <v>0.50624999999999942</v>
      </c>
      <c r="M21" s="72">
        <f t="shared" si="3"/>
        <v>0.53055555555555489</v>
      </c>
      <c r="N21" s="72">
        <f t="shared" si="3"/>
        <v>0.55833333333333257</v>
      </c>
      <c r="O21" s="72">
        <f t="shared" si="3"/>
        <v>0.58611111111111025</v>
      </c>
      <c r="P21" s="72">
        <f t="shared" si="3"/>
        <v>0.61041666666666572</v>
      </c>
      <c r="Q21" s="72">
        <f t="shared" si="3"/>
        <v>0.64166666666666561</v>
      </c>
      <c r="R21" s="72">
        <f t="shared" si="3"/>
        <v>0.66597222222222108</v>
      </c>
      <c r="S21" s="72">
        <f t="shared" si="3"/>
        <v>0.70069444444444318</v>
      </c>
      <c r="T21" s="72">
        <f t="shared" si="6"/>
        <v>0.73055555555555418</v>
      </c>
      <c r="U21" s="72">
        <f t="shared" si="6"/>
        <v>0.75833333333333186</v>
      </c>
      <c r="V21" s="72">
        <f t="shared" si="6"/>
        <v>0.79652777777777617</v>
      </c>
      <c r="W21" s="72">
        <f t="shared" si="7"/>
        <v>0.82222222222222052</v>
      </c>
    </row>
    <row r="22" spans="1:25" s="17" customFormat="1" ht="21" customHeight="1" x14ac:dyDescent="0.2">
      <c r="A22" s="68">
        <v>16</v>
      </c>
      <c r="B22" s="69" t="s">
        <v>40</v>
      </c>
      <c r="C22" s="70">
        <v>6.9444444444444404E-4</v>
      </c>
      <c r="D22" s="70">
        <v>6.9444444444444404E-4</v>
      </c>
      <c r="E22" s="71">
        <f t="shared" si="4"/>
        <v>0.30208333333333326</v>
      </c>
      <c r="F22" s="71">
        <f t="shared" si="5"/>
        <v>0.32847222222222205</v>
      </c>
      <c r="G22" s="71">
        <f t="shared" si="5"/>
        <v>0.36666666666666642</v>
      </c>
      <c r="H22" s="71">
        <f t="shared" ref="H22:S24" si="10">H21+$C22</f>
        <v>0.39236111111111077</v>
      </c>
      <c r="I22" s="71">
        <f t="shared" si="10"/>
        <v>0.42361111111111072</v>
      </c>
      <c r="J22" s="72">
        <f t="shared" si="10"/>
        <v>0.44791666666666619</v>
      </c>
      <c r="K22" s="72">
        <f t="shared" si="10"/>
        <v>0.47222222222222165</v>
      </c>
      <c r="L22" s="72">
        <f t="shared" si="10"/>
        <v>0.50694444444444386</v>
      </c>
      <c r="M22" s="72">
        <f t="shared" si="10"/>
        <v>0.53124999999999933</v>
      </c>
      <c r="N22" s="72">
        <f t="shared" si="10"/>
        <v>0.55902777777777701</v>
      </c>
      <c r="O22" s="72">
        <f t="shared" si="10"/>
        <v>0.58680555555555469</v>
      </c>
      <c r="P22" s="72">
        <f t="shared" si="10"/>
        <v>0.61111111111111016</v>
      </c>
      <c r="Q22" s="72">
        <f t="shared" si="10"/>
        <v>0.64236111111111005</v>
      </c>
      <c r="R22" s="72">
        <f t="shared" si="10"/>
        <v>0.66666666666666552</v>
      </c>
      <c r="S22" s="72">
        <f t="shared" si="10"/>
        <v>0.70138888888888762</v>
      </c>
      <c r="T22" s="72">
        <f t="shared" si="6"/>
        <v>0.73124999999999862</v>
      </c>
      <c r="U22" s="72">
        <f t="shared" si="6"/>
        <v>0.7590277777777763</v>
      </c>
      <c r="V22" s="72">
        <f t="shared" si="6"/>
        <v>0.79722222222222061</v>
      </c>
      <c r="W22" s="72">
        <f t="shared" si="7"/>
        <v>0.82291666666666496</v>
      </c>
    </row>
    <row r="23" spans="1:25" s="17" customFormat="1" ht="21" customHeight="1" x14ac:dyDescent="0.2">
      <c r="A23" s="58">
        <v>17</v>
      </c>
      <c r="B23" s="69" t="s">
        <v>6</v>
      </c>
      <c r="C23" s="70">
        <v>6.9444444444444447E-4</v>
      </c>
      <c r="D23" s="70">
        <v>6.9444444444444404E-4</v>
      </c>
      <c r="E23" s="71">
        <f t="shared" si="4"/>
        <v>0.3027777777777777</v>
      </c>
      <c r="F23" s="71">
        <f t="shared" ref="F23:G24" si="11">F22+$D23</f>
        <v>0.3291666666666665</v>
      </c>
      <c r="G23" s="71">
        <f t="shared" si="11"/>
        <v>0.36736111111111086</v>
      </c>
      <c r="H23" s="71">
        <f t="shared" si="10"/>
        <v>0.39305555555555521</v>
      </c>
      <c r="I23" s="71">
        <f t="shared" si="10"/>
        <v>0.42430555555555516</v>
      </c>
      <c r="J23" s="72">
        <f t="shared" si="10"/>
        <v>0.44861111111111063</v>
      </c>
      <c r="K23" s="72">
        <f t="shared" si="10"/>
        <v>0.4729166666666661</v>
      </c>
      <c r="L23" s="72">
        <f t="shared" si="10"/>
        <v>0.50763888888888831</v>
      </c>
      <c r="M23" s="72">
        <f t="shared" si="10"/>
        <v>0.53194444444444378</v>
      </c>
      <c r="N23" s="72">
        <f t="shared" si="10"/>
        <v>0.55972222222222145</v>
      </c>
      <c r="O23" s="72">
        <f t="shared" si="10"/>
        <v>0.58749999999999913</v>
      </c>
      <c r="P23" s="72">
        <f t="shared" si="10"/>
        <v>0.6118055555555546</v>
      </c>
      <c r="Q23" s="72">
        <f t="shared" si="10"/>
        <v>0.64305555555555449</v>
      </c>
      <c r="R23" s="72">
        <f t="shared" si="10"/>
        <v>0.66736111111110996</v>
      </c>
      <c r="S23" s="72">
        <f t="shared" si="10"/>
        <v>0.70208333333333206</v>
      </c>
      <c r="T23" s="72">
        <f t="shared" ref="T23:V24" si="12">T22+$D23</f>
        <v>0.73194444444444307</v>
      </c>
      <c r="U23" s="72">
        <f t="shared" si="12"/>
        <v>0.75972222222222074</v>
      </c>
      <c r="V23" s="72">
        <f t="shared" si="12"/>
        <v>0.79791666666666505</v>
      </c>
      <c r="W23" s="72">
        <f t="shared" si="7"/>
        <v>0.82361111111110941</v>
      </c>
    </row>
    <row r="24" spans="1:25" s="17" customFormat="1" ht="21" customHeight="1" x14ac:dyDescent="0.2">
      <c r="A24" s="63">
        <v>18</v>
      </c>
      <c r="B24" s="74" t="s">
        <v>26</v>
      </c>
      <c r="C24" s="79">
        <v>2.7777777777777779E-3</v>
      </c>
      <c r="D24" s="79">
        <v>4.1666666666666666E-3</v>
      </c>
      <c r="E24" s="66">
        <f>E23+$C24</f>
        <v>0.30555555555555547</v>
      </c>
      <c r="F24" s="66">
        <f t="shared" si="11"/>
        <v>0.33333333333333315</v>
      </c>
      <c r="G24" s="66">
        <f t="shared" si="11"/>
        <v>0.37152777777777751</v>
      </c>
      <c r="H24" s="66">
        <f t="shared" si="10"/>
        <v>0.39583333333333298</v>
      </c>
      <c r="I24" s="66">
        <f t="shared" si="10"/>
        <v>0.42708333333333293</v>
      </c>
      <c r="J24" s="67">
        <f t="shared" si="10"/>
        <v>0.4513888888888884</v>
      </c>
      <c r="K24" s="67">
        <f t="shared" si="10"/>
        <v>0.47569444444444386</v>
      </c>
      <c r="L24" s="67">
        <f t="shared" si="10"/>
        <v>0.51041666666666607</v>
      </c>
      <c r="M24" s="67">
        <f t="shared" si="10"/>
        <v>0.53472222222222154</v>
      </c>
      <c r="N24" s="67">
        <f t="shared" si="10"/>
        <v>0.56249999999999922</v>
      </c>
      <c r="O24" s="67">
        <f t="shared" si="10"/>
        <v>0.5902777777777769</v>
      </c>
      <c r="P24" s="67">
        <f t="shared" si="10"/>
        <v>0.61458333333333237</v>
      </c>
      <c r="Q24" s="67">
        <f t="shared" si="10"/>
        <v>0.64583333333333226</v>
      </c>
      <c r="R24" s="67">
        <f t="shared" si="10"/>
        <v>0.67013888888888773</v>
      </c>
      <c r="S24" s="67">
        <f t="shared" si="10"/>
        <v>0.70486111111110983</v>
      </c>
      <c r="T24" s="67">
        <f t="shared" si="12"/>
        <v>0.73611111111110972</v>
      </c>
      <c r="U24" s="67">
        <f t="shared" si="12"/>
        <v>0.7638888888888874</v>
      </c>
      <c r="V24" s="67">
        <f t="shared" si="12"/>
        <v>0.80208333333333171</v>
      </c>
      <c r="W24" s="67">
        <f t="shared" si="7"/>
        <v>0.82638888888888717</v>
      </c>
    </row>
    <row r="25" spans="1:25" ht="24" hidden="1" customHeight="1" x14ac:dyDescent="0.15">
      <c r="A25" s="80"/>
      <c r="B25" s="81" t="s">
        <v>27</v>
      </c>
      <c r="C25" s="82"/>
      <c r="D25" s="82"/>
      <c r="E25" s="83">
        <f>E24-E5</f>
        <v>2.0833333333333259E-2</v>
      </c>
      <c r="F25" s="83">
        <f t="shared" ref="F25:W25" si="13">F24-F5</f>
        <v>2.4305555555555469E-2</v>
      </c>
      <c r="G25" s="83">
        <f t="shared" si="13"/>
        <v>2.4305555555555469E-2</v>
      </c>
      <c r="H25" s="83">
        <f t="shared" si="13"/>
        <v>2.0833333333333259E-2</v>
      </c>
      <c r="I25" s="83">
        <f t="shared" si="13"/>
        <v>2.0833333333333259E-2</v>
      </c>
      <c r="J25" s="83">
        <f t="shared" si="13"/>
        <v>2.0833333333333259E-2</v>
      </c>
      <c r="K25" s="83">
        <f t="shared" si="13"/>
        <v>2.0833333333333259E-2</v>
      </c>
      <c r="L25" s="83">
        <f t="shared" si="13"/>
        <v>2.0833333333333315E-2</v>
      </c>
      <c r="M25" s="83">
        <f t="shared" si="13"/>
        <v>2.0833333333333259E-2</v>
      </c>
      <c r="N25" s="83">
        <f t="shared" si="13"/>
        <v>2.0833333333333259E-2</v>
      </c>
      <c r="O25" s="83">
        <f t="shared" si="13"/>
        <v>2.0833333333333259E-2</v>
      </c>
      <c r="P25" s="83">
        <f t="shared" si="13"/>
        <v>2.0833333333333259E-2</v>
      </c>
      <c r="Q25" s="83">
        <f t="shared" si="13"/>
        <v>2.0833333333333259E-2</v>
      </c>
      <c r="R25" s="83">
        <f t="shared" si="13"/>
        <v>2.0833333333333259E-2</v>
      </c>
      <c r="S25" s="83">
        <f t="shared" si="13"/>
        <v>2.0833333333333259E-2</v>
      </c>
      <c r="T25" s="83">
        <f t="shared" si="13"/>
        <v>2.4305555555555469E-2</v>
      </c>
      <c r="U25" s="83">
        <f t="shared" si="13"/>
        <v>2.4305555555555469E-2</v>
      </c>
      <c r="V25" s="83">
        <f t="shared" si="13"/>
        <v>2.4305555555555469E-2</v>
      </c>
      <c r="W25" s="84">
        <f t="shared" si="13"/>
        <v>2.0833333333333259E-2</v>
      </c>
      <c r="X25" s="85">
        <f>SUM(E25:W25)</f>
        <v>0.41319444444444303</v>
      </c>
    </row>
    <row r="26" spans="1:25" ht="28.5" hidden="1" customHeight="1" x14ac:dyDescent="0.15">
      <c r="A26" s="80"/>
      <c r="B26" s="86" t="s">
        <v>41</v>
      </c>
      <c r="C26" s="87"/>
      <c r="D26" s="87"/>
      <c r="E26" s="88">
        <v>3.472222222222222E-3</v>
      </c>
      <c r="F26" s="88">
        <v>1.3888888888888888E-2</v>
      </c>
      <c r="G26" s="88">
        <v>3.472222222222222E-3</v>
      </c>
      <c r="H26" s="88">
        <v>1.0416666666666666E-2</v>
      </c>
      <c r="I26" s="88">
        <v>3.472222222222222E-3</v>
      </c>
      <c r="J26" s="88">
        <v>3.472222222222222E-3</v>
      </c>
      <c r="K26" s="89">
        <v>1.3888888888888888E-2</v>
      </c>
      <c r="L26" s="89">
        <v>3.472222222222222E-3</v>
      </c>
      <c r="M26" s="89">
        <v>6.9444444444444441E-3</v>
      </c>
      <c r="N26" s="88">
        <v>6.9444444444444441E-3</v>
      </c>
      <c r="O26" s="89">
        <v>3.472222222222222E-3</v>
      </c>
      <c r="P26" s="89">
        <v>1.0416666666666666E-2</v>
      </c>
      <c r="Q26" s="88">
        <v>3.472222222222222E-3</v>
      </c>
      <c r="R26" s="89">
        <v>1.3888888888888888E-2</v>
      </c>
      <c r="S26" s="88">
        <v>6.9444444444444441E-3</v>
      </c>
      <c r="T26" s="88">
        <v>3.472222222222222E-3</v>
      </c>
      <c r="U26" s="89">
        <v>1.3888888888888888E-2</v>
      </c>
      <c r="V26" s="89">
        <v>3.472222222222222E-3</v>
      </c>
      <c r="W26" s="90" t="s">
        <v>42</v>
      </c>
      <c r="X26" s="85">
        <f>SUM(E26:W26)</f>
        <v>0.12847222222222221</v>
      </c>
    </row>
    <row r="27" spans="1:25" ht="81.75" hidden="1" customHeight="1" x14ac:dyDescent="0.15">
      <c r="A27" s="80"/>
      <c r="B27" s="81" t="s">
        <v>43</v>
      </c>
      <c r="C27" s="87"/>
      <c r="D27" s="87"/>
      <c r="E27" s="83">
        <v>3.4722222222223209E-3</v>
      </c>
      <c r="F27" s="83">
        <v>6.9444444444444753E-3</v>
      </c>
      <c r="G27" s="83">
        <v>1.0416666666666796E-2</v>
      </c>
      <c r="H27" s="83">
        <v>6.9444444444444753E-3</v>
      </c>
      <c r="I27" s="83">
        <v>3.4722222222223209E-3</v>
      </c>
      <c r="J27" s="83">
        <v>1.0416666666666741E-2</v>
      </c>
      <c r="K27" s="83">
        <v>6.9444444444445308E-3</v>
      </c>
      <c r="L27" s="83">
        <v>3.4722222222222099E-3</v>
      </c>
      <c r="M27" s="83">
        <v>3.4722222222223209E-3</v>
      </c>
      <c r="N27" s="83">
        <v>1.0416666666666741E-2</v>
      </c>
      <c r="O27" s="83">
        <v>6.9444444444445308E-3</v>
      </c>
      <c r="P27" s="83">
        <v>1.736111111111116E-2</v>
      </c>
      <c r="Q27" s="83">
        <v>6.9444444444445308E-3</v>
      </c>
      <c r="R27" s="83">
        <v>3.4722222222223209E-3</v>
      </c>
      <c r="S27" s="83">
        <v>6.9444444444444198E-3</v>
      </c>
      <c r="T27" s="83">
        <v>3.4722222222224319E-3</v>
      </c>
      <c r="U27" s="83">
        <v>1.3888888888888951E-2</v>
      </c>
      <c r="V27" s="83">
        <v>3.4722222222222099E-3</v>
      </c>
      <c r="W27" s="84" t="s">
        <v>31</v>
      </c>
      <c r="X27" s="85">
        <f>SUM(E27:W27)</f>
        <v>0.12847222222222349</v>
      </c>
      <c r="Y27" s="47">
        <f>X27</f>
        <v>0.12847222222222349</v>
      </c>
    </row>
    <row r="28" spans="1:25" ht="13.5" hidden="1" x14ac:dyDescent="0.15">
      <c r="A28" s="80"/>
      <c r="B28" s="81" t="s">
        <v>32</v>
      </c>
      <c r="C28" s="91">
        <v>4.1666666666666664E-2</v>
      </c>
      <c r="D28" s="91">
        <v>3.125E-2</v>
      </c>
      <c r="E28" s="83">
        <f>E25+E26</f>
        <v>2.4305555555555483E-2</v>
      </c>
      <c r="F28" s="83">
        <f t="shared" ref="F28:V28" si="14">F25+F26</f>
        <v>3.8194444444444357E-2</v>
      </c>
      <c r="G28" s="83">
        <f t="shared" si="14"/>
        <v>2.7777777777777693E-2</v>
      </c>
      <c r="H28" s="83">
        <f t="shared" si="14"/>
        <v>3.1249999999999924E-2</v>
      </c>
      <c r="I28" s="83">
        <f t="shared" si="14"/>
        <v>2.4305555555555483E-2</v>
      </c>
      <c r="J28" s="83">
        <f t="shared" si="14"/>
        <v>2.4305555555555483E-2</v>
      </c>
      <c r="K28" s="83">
        <f t="shared" si="14"/>
        <v>3.4722222222222147E-2</v>
      </c>
      <c r="L28" s="83">
        <f t="shared" si="14"/>
        <v>2.4305555555555539E-2</v>
      </c>
      <c r="M28" s="83">
        <f t="shared" si="14"/>
        <v>2.7777777777777703E-2</v>
      </c>
      <c r="N28" s="83">
        <f t="shared" si="14"/>
        <v>2.7777777777777703E-2</v>
      </c>
      <c r="O28" s="83">
        <f t="shared" si="14"/>
        <v>2.4305555555555483E-2</v>
      </c>
      <c r="P28" s="83">
        <f t="shared" si="14"/>
        <v>3.1249999999999924E-2</v>
      </c>
      <c r="Q28" s="83">
        <f t="shared" si="14"/>
        <v>2.4305555555555483E-2</v>
      </c>
      <c r="R28" s="83">
        <f t="shared" si="14"/>
        <v>3.4722222222222147E-2</v>
      </c>
      <c r="S28" s="83">
        <f t="shared" si="14"/>
        <v>2.7777777777777703E-2</v>
      </c>
      <c r="T28" s="83">
        <f t="shared" si="14"/>
        <v>2.7777777777777693E-2</v>
      </c>
      <c r="U28" s="83">
        <f t="shared" si="14"/>
        <v>3.8194444444444357E-2</v>
      </c>
      <c r="V28" s="83">
        <f t="shared" si="14"/>
        <v>2.7777777777777693E-2</v>
      </c>
      <c r="W28" s="84">
        <f>W25</f>
        <v>2.0833333333333259E-2</v>
      </c>
    </row>
    <row r="29" spans="1:25" s="53" customFormat="1" ht="18.75" hidden="1" customHeight="1" x14ac:dyDescent="0.15">
      <c r="A29" s="315" t="s">
        <v>33</v>
      </c>
      <c r="B29" s="316"/>
      <c r="C29" s="316"/>
      <c r="D29" s="316"/>
      <c r="E29" s="316"/>
      <c r="F29" s="316"/>
      <c r="G29" s="316"/>
      <c r="H29" s="316"/>
      <c r="I29" s="316"/>
      <c r="J29" s="316"/>
      <c r="K29" s="316"/>
      <c r="L29" s="316"/>
      <c r="M29" s="316"/>
      <c r="N29" s="316"/>
      <c r="O29" s="316"/>
      <c r="P29" s="316"/>
      <c r="Q29" s="316"/>
      <c r="R29" s="316"/>
      <c r="S29" s="316"/>
    </row>
    <row r="30" spans="1:25" s="53" customFormat="1" ht="18" hidden="1" customHeight="1" x14ac:dyDescent="0.15">
      <c r="A30" s="54" t="s">
        <v>34</v>
      </c>
      <c r="B30" s="55"/>
      <c r="C30" s="55"/>
      <c r="D30" s="55"/>
      <c r="E30" s="55"/>
      <c r="F30" s="55"/>
      <c r="G30" s="55"/>
      <c r="H30" s="55"/>
      <c r="I30" s="55"/>
      <c r="J30" s="55"/>
      <c r="K30" s="56"/>
      <c r="L30" s="56"/>
      <c r="M30" s="56"/>
      <c r="N30" s="56"/>
      <c r="O30" s="56"/>
      <c r="P30" s="56"/>
      <c r="Q30" s="56"/>
      <c r="R30" s="56"/>
      <c r="S30" s="56"/>
    </row>
    <row r="31" spans="1:25" s="53" customFormat="1" ht="18" customHeight="1" x14ac:dyDescent="0.15">
      <c r="A31" s="54"/>
      <c r="B31" s="55"/>
      <c r="C31" s="55"/>
      <c r="D31" s="55"/>
      <c r="E31" s="55"/>
      <c r="F31" s="55"/>
      <c r="G31" s="55"/>
      <c r="H31" s="55"/>
      <c r="I31" s="55"/>
      <c r="J31" s="55"/>
      <c r="K31" s="56"/>
      <c r="L31" s="56"/>
      <c r="M31" s="56"/>
      <c r="N31" s="56"/>
      <c r="O31" s="56"/>
      <c r="P31" s="56"/>
      <c r="Q31" s="56"/>
      <c r="R31" s="56"/>
      <c r="S31" s="56"/>
    </row>
  </sheetData>
  <mergeCells count="23">
    <mergeCell ref="B1:S1"/>
    <mergeCell ref="A3:B4"/>
    <mergeCell ref="C3:D3"/>
    <mergeCell ref="E3:E4"/>
    <mergeCell ref="F3:F4"/>
    <mergeCell ref="G3:G4"/>
    <mergeCell ref="H3:H4"/>
    <mergeCell ref="I3:I4"/>
    <mergeCell ref="J3:J4"/>
    <mergeCell ref="K3:K4"/>
    <mergeCell ref="V3:V4"/>
    <mergeCell ref="W3:W4"/>
    <mergeCell ref="L3:L4"/>
    <mergeCell ref="M3:M4"/>
    <mergeCell ref="N3:N4"/>
    <mergeCell ref="O3:O4"/>
    <mergeCell ref="P3:P4"/>
    <mergeCell ref="Q3:Q4"/>
    <mergeCell ref="A29:S29"/>
    <mergeCell ref="R3:R4"/>
    <mergeCell ref="S3:S4"/>
    <mergeCell ref="T3:T4"/>
    <mergeCell ref="U3:U4"/>
  </mergeCells>
  <phoneticPr fontId="2"/>
  <pageMargins left="0.39370078740157483" right="0.39370078740157483" top="0.39370078740157483" bottom="0.39370078740157483" header="0" footer="0"/>
  <pageSetup paperSize="9"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0"/>
  <sheetViews>
    <sheetView zoomScale="85" zoomScaleNormal="85" zoomScaleSheetLayoutView="100" workbookViewId="0">
      <selection activeCell="A2" sqref="A2"/>
    </sheetView>
  </sheetViews>
  <sheetFormatPr defaultRowHeight="13.2" x14ac:dyDescent="0.2"/>
  <cols>
    <col min="1" max="1" width="4.44140625" style="1" customWidth="1"/>
    <col min="2" max="2" width="18.77734375" style="1" customWidth="1"/>
    <col min="3" max="3" width="4.88671875" style="1" hidden="1" customWidth="1"/>
    <col min="4" max="9" width="5.77734375" style="1" hidden="1" customWidth="1"/>
    <col min="10" max="15" width="8.21875" style="1" customWidth="1"/>
    <col min="16" max="16" width="8.21875" style="2" customWidth="1"/>
    <col min="17" max="17" width="9.109375" style="2" customWidth="1"/>
    <col min="18" max="256" width="9" style="2"/>
    <col min="257" max="257" width="4.44140625" style="2" customWidth="1"/>
    <col min="258" max="258" width="18.77734375" style="2" customWidth="1"/>
    <col min="259" max="259" width="4.88671875" style="2" customWidth="1"/>
    <col min="260" max="265" width="5.77734375" style="2" customWidth="1"/>
    <col min="266" max="272" width="8.21875" style="2" customWidth="1"/>
    <col min="273" max="273" width="9.109375" style="2" customWidth="1"/>
    <col min="274" max="512" width="9" style="2"/>
    <col min="513" max="513" width="4.44140625" style="2" customWidth="1"/>
    <col min="514" max="514" width="18.77734375" style="2" customWidth="1"/>
    <col min="515" max="515" width="4.88671875" style="2" customWidth="1"/>
    <col min="516" max="521" width="5.77734375" style="2" customWidth="1"/>
    <col min="522" max="528" width="8.21875" style="2" customWidth="1"/>
    <col min="529" max="529" width="9.109375" style="2" customWidth="1"/>
    <col min="530" max="768" width="9" style="2"/>
    <col min="769" max="769" width="4.44140625" style="2" customWidth="1"/>
    <col min="770" max="770" width="18.77734375" style="2" customWidth="1"/>
    <col min="771" max="771" width="4.88671875" style="2" customWidth="1"/>
    <col min="772" max="777" width="5.77734375" style="2" customWidth="1"/>
    <col min="778" max="784" width="8.21875" style="2" customWidth="1"/>
    <col min="785" max="785" width="9.109375" style="2" customWidth="1"/>
    <col min="786" max="1024" width="9" style="2"/>
    <col min="1025" max="1025" width="4.44140625" style="2" customWidth="1"/>
    <col min="1026" max="1026" width="18.77734375" style="2" customWidth="1"/>
    <col min="1027" max="1027" width="4.88671875" style="2" customWidth="1"/>
    <col min="1028" max="1033" width="5.77734375" style="2" customWidth="1"/>
    <col min="1034" max="1040" width="8.21875" style="2" customWidth="1"/>
    <col min="1041" max="1041" width="9.109375" style="2" customWidth="1"/>
    <col min="1042" max="1280" width="9" style="2"/>
    <col min="1281" max="1281" width="4.44140625" style="2" customWidth="1"/>
    <col min="1282" max="1282" width="18.77734375" style="2" customWidth="1"/>
    <col min="1283" max="1283" width="4.88671875" style="2" customWidth="1"/>
    <col min="1284" max="1289" width="5.77734375" style="2" customWidth="1"/>
    <col min="1290" max="1296" width="8.21875" style="2" customWidth="1"/>
    <col min="1297" max="1297" width="9.109375" style="2" customWidth="1"/>
    <col min="1298" max="1536" width="9" style="2"/>
    <col min="1537" max="1537" width="4.44140625" style="2" customWidth="1"/>
    <col min="1538" max="1538" width="18.77734375" style="2" customWidth="1"/>
    <col min="1539" max="1539" width="4.88671875" style="2" customWidth="1"/>
    <col min="1540" max="1545" width="5.77734375" style="2" customWidth="1"/>
    <col min="1546" max="1552" width="8.21875" style="2" customWidth="1"/>
    <col min="1553" max="1553" width="9.109375" style="2" customWidth="1"/>
    <col min="1554" max="1792" width="9" style="2"/>
    <col min="1793" max="1793" width="4.44140625" style="2" customWidth="1"/>
    <col min="1794" max="1794" width="18.77734375" style="2" customWidth="1"/>
    <col min="1795" max="1795" width="4.88671875" style="2" customWidth="1"/>
    <col min="1796" max="1801" width="5.77734375" style="2" customWidth="1"/>
    <col min="1802" max="1808" width="8.21875" style="2" customWidth="1"/>
    <col min="1809" max="1809" width="9.109375" style="2" customWidth="1"/>
    <col min="1810" max="2048" width="9" style="2"/>
    <col min="2049" max="2049" width="4.44140625" style="2" customWidth="1"/>
    <col min="2050" max="2050" width="18.77734375" style="2" customWidth="1"/>
    <col min="2051" max="2051" width="4.88671875" style="2" customWidth="1"/>
    <col min="2052" max="2057" width="5.77734375" style="2" customWidth="1"/>
    <col min="2058" max="2064" width="8.21875" style="2" customWidth="1"/>
    <col min="2065" max="2065" width="9.109375" style="2" customWidth="1"/>
    <col min="2066" max="2304" width="9" style="2"/>
    <col min="2305" max="2305" width="4.44140625" style="2" customWidth="1"/>
    <col min="2306" max="2306" width="18.77734375" style="2" customWidth="1"/>
    <col min="2307" max="2307" width="4.88671875" style="2" customWidth="1"/>
    <col min="2308" max="2313" width="5.77734375" style="2" customWidth="1"/>
    <col min="2314" max="2320" width="8.21875" style="2" customWidth="1"/>
    <col min="2321" max="2321" width="9.109375" style="2" customWidth="1"/>
    <col min="2322" max="2560" width="9" style="2"/>
    <col min="2561" max="2561" width="4.44140625" style="2" customWidth="1"/>
    <col min="2562" max="2562" width="18.77734375" style="2" customWidth="1"/>
    <col min="2563" max="2563" width="4.88671875" style="2" customWidth="1"/>
    <col min="2564" max="2569" width="5.77734375" style="2" customWidth="1"/>
    <col min="2570" max="2576" width="8.21875" style="2" customWidth="1"/>
    <col min="2577" max="2577" width="9.109375" style="2" customWidth="1"/>
    <col min="2578" max="2816" width="9" style="2"/>
    <col min="2817" max="2817" width="4.44140625" style="2" customWidth="1"/>
    <col min="2818" max="2818" width="18.77734375" style="2" customWidth="1"/>
    <col min="2819" max="2819" width="4.88671875" style="2" customWidth="1"/>
    <col min="2820" max="2825" width="5.77734375" style="2" customWidth="1"/>
    <col min="2826" max="2832" width="8.21875" style="2" customWidth="1"/>
    <col min="2833" max="2833" width="9.109375" style="2" customWidth="1"/>
    <col min="2834" max="3072" width="9" style="2"/>
    <col min="3073" max="3073" width="4.44140625" style="2" customWidth="1"/>
    <col min="3074" max="3074" width="18.77734375" style="2" customWidth="1"/>
    <col min="3075" max="3075" width="4.88671875" style="2" customWidth="1"/>
    <col min="3076" max="3081" width="5.77734375" style="2" customWidth="1"/>
    <col min="3082" max="3088" width="8.21875" style="2" customWidth="1"/>
    <col min="3089" max="3089" width="9.109375" style="2" customWidth="1"/>
    <col min="3090" max="3328" width="9" style="2"/>
    <col min="3329" max="3329" width="4.44140625" style="2" customWidth="1"/>
    <col min="3330" max="3330" width="18.77734375" style="2" customWidth="1"/>
    <col min="3331" max="3331" width="4.88671875" style="2" customWidth="1"/>
    <col min="3332" max="3337" width="5.77734375" style="2" customWidth="1"/>
    <col min="3338" max="3344" width="8.21875" style="2" customWidth="1"/>
    <col min="3345" max="3345" width="9.109375" style="2" customWidth="1"/>
    <col min="3346" max="3584" width="9" style="2"/>
    <col min="3585" max="3585" width="4.44140625" style="2" customWidth="1"/>
    <col min="3586" max="3586" width="18.77734375" style="2" customWidth="1"/>
    <col min="3587" max="3587" width="4.88671875" style="2" customWidth="1"/>
    <col min="3588" max="3593" width="5.77734375" style="2" customWidth="1"/>
    <col min="3594" max="3600" width="8.21875" style="2" customWidth="1"/>
    <col min="3601" max="3601" width="9.109375" style="2" customWidth="1"/>
    <col min="3602" max="3840" width="9" style="2"/>
    <col min="3841" max="3841" width="4.44140625" style="2" customWidth="1"/>
    <col min="3842" max="3842" width="18.77734375" style="2" customWidth="1"/>
    <col min="3843" max="3843" width="4.88671875" style="2" customWidth="1"/>
    <col min="3844" max="3849" width="5.77734375" style="2" customWidth="1"/>
    <col min="3850" max="3856" width="8.21875" style="2" customWidth="1"/>
    <col min="3857" max="3857" width="9.109375" style="2" customWidth="1"/>
    <col min="3858" max="4096" width="9" style="2"/>
    <col min="4097" max="4097" width="4.44140625" style="2" customWidth="1"/>
    <col min="4098" max="4098" width="18.77734375" style="2" customWidth="1"/>
    <col min="4099" max="4099" width="4.88671875" style="2" customWidth="1"/>
    <col min="4100" max="4105" width="5.77734375" style="2" customWidth="1"/>
    <col min="4106" max="4112" width="8.21875" style="2" customWidth="1"/>
    <col min="4113" max="4113" width="9.109375" style="2" customWidth="1"/>
    <col min="4114" max="4352" width="9" style="2"/>
    <col min="4353" max="4353" width="4.44140625" style="2" customWidth="1"/>
    <col min="4354" max="4354" width="18.77734375" style="2" customWidth="1"/>
    <col min="4355" max="4355" width="4.88671875" style="2" customWidth="1"/>
    <col min="4356" max="4361" width="5.77734375" style="2" customWidth="1"/>
    <col min="4362" max="4368" width="8.21875" style="2" customWidth="1"/>
    <col min="4369" max="4369" width="9.109375" style="2" customWidth="1"/>
    <col min="4370" max="4608" width="9" style="2"/>
    <col min="4609" max="4609" width="4.44140625" style="2" customWidth="1"/>
    <col min="4610" max="4610" width="18.77734375" style="2" customWidth="1"/>
    <col min="4611" max="4611" width="4.88671875" style="2" customWidth="1"/>
    <col min="4612" max="4617" width="5.77734375" style="2" customWidth="1"/>
    <col min="4618" max="4624" width="8.21875" style="2" customWidth="1"/>
    <col min="4625" max="4625" width="9.109375" style="2" customWidth="1"/>
    <col min="4626" max="4864" width="9" style="2"/>
    <col min="4865" max="4865" width="4.44140625" style="2" customWidth="1"/>
    <col min="4866" max="4866" width="18.77734375" style="2" customWidth="1"/>
    <col min="4867" max="4867" width="4.88671875" style="2" customWidth="1"/>
    <col min="4868" max="4873" width="5.77734375" style="2" customWidth="1"/>
    <col min="4874" max="4880" width="8.21875" style="2" customWidth="1"/>
    <col min="4881" max="4881" width="9.109375" style="2" customWidth="1"/>
    <col min="4882" max="5120" width="9" style="2"/>
    <col min="5121" max="5121" width="4.44140625" style="2" customWidth="1"/>
    <col min="5122" max="5122" width="18.77734375" style="2" customWidth="1"/>
    <col min="5123" max="5123" width="4.88671875" style="2" customWidth="1"/>
    <col min="5124" max="5129" width="5.77734375" style="2" customWidth="1"/>
    <col min="5130" max="5136" width="8.21875" style="2" customWidth="1"/>
    <col min="5137" max="5137" width="9.109375" style="2" customWidth="1"/>
    <col min="5138" max="5376" width="9" style="2"/>
    <col min="5377" max="5377" width="4.44140625" style="2" customWidth="1"/>
    <col min="5378" max="5378" width="18.77734375" style="2" customWidth="1"/>
    <col min="5379" max="5379" width="4.88671875" style="2" customWidth="1"/>
    <col min="5380" max="5385" width="5.77734375" style="2" customWidth="1"/>
    <col min="5386" max="5392" width="8.21875" style="2" customWidth="1"/>
    <col min="5393" max="5393" width="9.109375" style="2" customWidth="1"/>
    <col min="5394" max="5632" width="9" style="2"/>
    <col min="5633" max="5633" width="4.44140625" style="2" customWidth="1"/>
    <col min="5634" max="5634" width="18.77734375" style="2" customWidth="1"/>
    <col min="5635" max="5635" width="4.88671875" style="2" customWidth="1"/>
    <col min="5636" max="5641" width="5.77734375" style="2" customWidth="1"/>
    <col min="5642" max="5648" width="8.21875" style="2" customWidth="1"/>
    <col min="5649" max="5649" width="9.109375" style="2" customWidth="1"/>
    <col min="5650" max="5888" width="9" style="2"/>
    <col min="5889" max="5889" width="4.44140625" style="2" customWidth="1"/>
    <col min="5890" max="5890" width="18.77734375" style="2" customWidth="1"/>
    <col min="5891" max="5891" width="4.88671875" style="2" customWidth="1"/>
    <col min="5892" max="5897" width="5.77734375" style="2" customWidth="1"/>
    <col min="5898" max="5904" width="8.21875" style="2" customWidth="1"/>
    <col min="5905" max="5905" width="9.109375" style="2" customWidth="1"/>
    <col min="5906" max="6144" width="9" style="2"/>
    <col min="6145" max="6145" width="4.44140625" style="2" customWidth="1"/>
    <col min="6146" max="6146" width="18.77734375" style="2" customWidth="1"/>
    <col min="6147" max="6147" width="4.88671875" style="2" customWidth="1"/>
    <col min="6148" max="6153" width="5.77734375" style="2" customWidth="1"/>
    <col min="6154" max="6160" width="8.21875" style="2" customWidth="1"/>
    <col min="6161" max="6161" width="9.109375" style="2" customWidth="1"/>
    <col min="6162" max="6400" width="9" style="2"/>
    <col min="6401" max="6401" width="4.44140625" style="2" customWidth="1"/>
    <col min="6402" max="6402" width="18.77734375" style="2" customWidth="1"/>
    <col min="6403" max="6403" width="4.88671875" style="2" customWidth="1"/>
    <col min="6404" max="6409" width="5.77734375" style="2" customWidth="1"/>
    <col min="6410" max="6416" width="8.21875" style="2" customWidth="1"/>
    <col min="6417" max="6417" width="9.109375" style="2" customWidth="1"/>
    <col min="6418" max="6656" width="9" style="2"/>
    <col min="6657" max="6657" width="4.44140625" style="2" customWidth="1"/>
    <col min="6658" max="6658" width="18.77734375" style="2" customWidth="1"/>
    <col min="6659" max="6659" width="4.88671875" style="2" customWidth="1"/>
    <col min="6660" max="6665" width="5.77734375" style="2" customWidth="1"/>
    <col min="6666" max="6672" width="8.21875" style="2" customWidth="1"/>
    <col min="6673" max="6673" width="9.109375" style="2" customWidth="1"/>
    <col min="6674" max="6912" width="9" style="2"/>
    <col min="6913" max="6913" width="4.44140625" style="2" customWidth="1"/>
    <col min="6914" max="6914" width="18.77734375" style="2" customWidth="1"/>
    <col min="6915" max="6915" width="4.88671875" style="2" customWidth="1"/>
    <col min="6916" max="6921" width="5.77734375" style="2" customWidth="1"/>
    <col min="6922" max="6928" width="8.21875" style="2" customWidth="1"/>
    <col min="6929" max="6929" width="9.109375" style="2" customWidth="1"/>
    <col min="6930" max="7168" width="9" style="2"/>
    <col min="7169" max="7169" width="4.44140625" style="2" customWidth="1"/>
    <col min="7170" max="7170" width="18.77734375" style="2" customWidth="1"/>
    <col min="7171" max="7171" width="4.88671875" style="2" customWidth="1"/>
    <col min="7172" max="7177" width="5.77734375" style="2" customWidth="1"/>
    <col min="7178" max="7184" width="8.21875" style="2" customWidth="1"/>
    <col min="7185" max="7185" width="9.109375" style="2" customWidth="1"/>
    <col min="7186" max="7424" width="9" style="2"/>
    <col min="7425" max="7425" width="4.44140625" style="2" customWidth="1"/>
    <col min="7426" max="7426" width="18.77734375" style="2" customWidth="1"/>
    <col min="7427" max="7427" width="4.88671875" style="2" customWidth="1"/>
    <col min="7428" max="7433" width="5.77734375" style="2" customWidth="1"/>
    <col min="7434" max="7440" width="8.21875" style="2" customWidth="1"/>
    <col min="7441" max="7441" width="9.109375" style="2" customWidth="1"/>
    <col min="7442" max="7680" width="9" style="2"/>
    <col min="7681" max="7681" width="4.44140625" style="2" customWidth="1"/>
    <col min="7682" max="7682" width="18.77734375" style="2" customWidth="1"/>
    <col min="7683" max="7683" width="4.88671875" style="2" customWidth="1"/>
    <col min="7684" max="7689" width="5.77734375" style="2" customWidth="1"/>
    <col min="7690" max="7696" width="8.21875" style="2" customWidth="1"/>
    <col min="7697" max="7697" width="9.109375" style="2" customWidth="1"/>
    <col min="7698" max="7936" width="9" style="2"/>
    <col min="7937" max="7937" width="4.44140625" style="2" customWidth="1"/>
    <col min="7938" max="7938" width="18.77734375" style="2" customWidth="1"/>
    <col min="7939" max="7939" width="4.88671875" style="2" customWidth="1"/>
    <col min="7940" max="7945" width="5.77734375" style="2" customWidth="1"/>
    <col min="7946" max="7952" width="8.21875" style="2" customWidth="1"/>
    <col min="7953" max="7953" width="9.109375" style="2" customWidth="1"/>
    <col min="7954" max="8192" width="9" style="2"/>
    <col min="8193" max="8193" width="4.44140625" style="2" customWidth="1"/>
    <col min="8194" max="8194" width="18.77734375" style="2" customWidth="1"/>
    <col min="8195" max="8195" width="4.88671875" style="2" customWidth="1"/>
    <col min="8196" max="8201" width="5.77734375" style="2" customWidth="1"/>
    <col min="8202" max="8208" width="8.21875" style="2" customWidth="1"/>
    <col min="8209" max="8209" width="9.109375" style="2" customWidth="1"/>
    <col min="8210" max="8448" width="9" style="2"/>
    <col min="8449" max="8449" width="4.44140625" style="2" customWidth="1"/>
    <col min="8450" max="8450" width="18.77734375" style="2" customWidth="1"/>
    <col min="8451" max="8451" width="4.88671875" style="2" customWidth="1"/>
    <col min="8452" max="8457" width="5.77734375" style="2" customWidth="1"/>
    <col min="8458" max="8464" width="8.21875" style="2" customWidth="1"/>
    <col min="8465" max="8465" width="9.109375" style="2" customWidth="1"/>
    <col min="8466" max="8704" width="9" style="2"/>
    <col min="8705" max="8705" width="4.44140625" style="2" customWidth="1"/>
    <col min="8706" max="8706" width="18.77734375" style="2" customWidth="1"/>
    <col min="8707" max="8707" width="4.88671875" style="2" customWidth="1"/>
    <col min="8708" max="8713" width="5.77734375" style="2" customWidth="1"/>
    <col min="8714" max="8720" width="8.21875" style="2" customWidth="1"/>
    <col min="8721" max="8721" width="9.109375" style="2" customWidth="1"/>
    <col min="8722" max="8960" width="9" style="2"/>
    <col min="8961" max="8961" width="4.44140625" style="2" customWidth="1"/>
    <col min="8962" max="8962" width="18.77734375" style="2" customWidth="1"/>
    <col min="8963" max="8963" width="4.88671875" style="2" customWidth="1"/>
    <col min="8964" max="8969" width="5.77734375" style="2" customWidth="1"/>
    <col min="8970" max="8976" width="8.21875" style="2" customWidth="1"/>
    <col min="8977" max="8977" width="9.109375" style="2" customWidth="1"/>
    <col min="8978" max="9216" width="9" style="2"/>
    <col min="9217" max="9217" width="4.44140625" style="2" customWidth="1"/>
    <col min="9218" max="9218" width="18.77734375" style="2" customWidth="1"/>
    <col min="9219" max="9219" width="4.88671875" style="2" customWidth="1"/>
    <col min="9220" max="9225" width="5.77734375" style="2" customWidth="1"/>
    <col min="9226" max="9232" width="8.21875" style="2" customWidth="1"/>
    <col min="9233" max="9233" width="9.109375" style="2" customWidth="1"/>
    <col min="9234" max="9472" width="9" style="2"/>
    <col min="9473" max="9473" width="4.44140625" style="2" customWidth="1"/>
    <col min="9474" max="9474" width="18.77734375" style="2" customWidth="1"/>
    <col min="9475" max="9475" width="4.88671875" style="2" customWidth="1"/>
    <col min="9476" max="9481" width="5.77734375" style="2" customWidth="1"/>
    <col min="9482" max="9488" width="8.21875" style="2" customWidth="1"/>
    <col min="9489" max="9489" width="9.109375" style="2" customWidth="1"/>
    <col min="9490" max="9728" width="9" style="2"/>
    <col min="9729" max="9729" width="4.44140625" style="2" customWidth="1"/>
    <col min="9730" max="9730" width="18.77734375" style="2" customWidth="1"/>
    <col min="9731" max="9731" width="4.88671875" style="2" customWidth="1"/>
    <col min="9732" max="9737" width="5.77734375" style="2" customWidth="1"/>
    <col min="9738" max="9744" width="8.21875" style="2" customWidth="1"/>
    <col min="9745" max="9745" width="9.109375" style="2" customWidth="1"/>
    <col min="9746" max="9984" width="9" style="2"/>
    <col min="9985" max="9985" width="4.44140625" style="2" customWidth="1"/>
    <col min="9986" max="9986" width="18.77734375" style="2" customWidth="1"/>
    <col min="9987" max="9987" width="4.88671875" style="2" customWidth="1"/>
    <col min="9988" max="9993" width="5.77734375" style="2" customWidth="1"/>
    <col min="9994" max="10000" width="8.21875" style="2" customWidth="1"/>
    <col min="10001" max="10001" width="9.109375" style="2" customWidth="1"/>
    <col min="10002" max="10240" width="9" style="2"/>
    <col min="10241" max="10241" width="4.44140625" style="2" customWidth="1"/>
    <col min="10242" max="10242" width="18.77734375" style="2" customWidth="1"/>
    <col min="10243" max="10243" width="4.88671875" style="2" customWidth="1"/>
    <col min="10244" max="10249" width="5.77734375" style="2" customWidth="1"/>
    <col min="10250" max="10256" width="8.21875" style="2" customWidth="1"/>
    <col min="10257" max="10257" width="9.109375" style="2" customWidth="1"/>
    <col min="10258" max="10496" width="9" style="2"/>
    <col min="10497" max="10497" width="4.44140625" style="2" customWidth="1"/>
    <col min="10498" max="10498" width="18.77734375" style="2" customWidth="1"/>
    <col min="10499" max="10499" width="4.88671875" style="2" customWidth="1"/>
    <col min="10500" max="10505" width="5.77734375" style="2" customWidth="1"/>
    <col min="10506" max="10512" width="8.21875" style="2" customWidth="1"/>
    <col min="10513" max="10513" width="9.109375" style="2" customWidth="1"/>
    <col min="10514" max="10752" width="9" style="2"/>
    <col min="10753" max="10753" width="4.44140625" style="2" customWidth="1"/>
    <col min="10754" max="10754" width="18.77734375" style="2" customWidth="1"/>
    <col min="10755" max="10755" width="4.88671875" style="2" customWidth="1"/>
    <col min="10756" max="10761" width="5.77734375" style="2" customWidth="1"/>
    <col min="10762" max="10768" width="8.21875" style="2" customWidth="1"/>
    <col min="10769" max="10769" width="9.109375" style="2" customWidth="1"/>
    <col min="10770" max="11008" width="9" style="2"/>
    <col min="11009" max="11009" width="4.44140625" style="2" customWidth="1"/>
    <col min="11010" max="11010" width="18.77734375" style="2" customWidth="1"/>
    <col min="11011" max="11011" width="4.88671875" style="2" customWidth="1"/>
    <col min="11012" max="11017" width="5.77734375" style="2" customWidth="1"/>
    <col min="11018" max="11024" width="8.21875" style="2" customWidth="1"/>
    <col min="11025" max="11025" width="9.109375" style="2" customWidth="1"/>
    <col min="11026" max="11264" width="9" style="2"/>
    <col min="11265" max="11265" width="4.44140625" style="2" customWidth="1"/>
    <col min="11266" max="11266" width="18.77734375" style="2" customWidth="1"/>
    <col min="11267" max="11267" width="4.88671875" style="2" customWidth="1"/>
    <col min="11268" max="11273" width="5.77734375" style="2" customWidth="1"/>
    <col min="11274" max="11280" width="8.21875" style="2" customWidth="1"/>
    <col min="11281" max="11281" width="9.109375" style="2" customWidth="1"/>
    <col min="11282" max="11520" width="9" style="2"/>
    <col min="11521" max="11521" width="4.44140625" style="2" customWidth="1"/>
    <col min="11522" max="11522" width="18.77734375" style="2" customWidth="1"/>
    <col min="11523" max="11523" width="4.88671875" style="2" customWidth="1"/>
    <col min="11524" max="11529" width="5.77734375" style="2" customWidth="1"/>
    <col min="11530" max="11536" width="8.21875" style="2" customWidth="1"/>
    <col min="11537" max="11537" width="9.109375" style="2" customWidth="1"/>
    <col min="11538" max="11776" width="9" style="2"/>
    <col min="11777" max="11777" width="4.44140625" style="2" customWidth="1"/>
    <col min="11778" max="11778" width="18.77734375" style="2" customWidth="1"/>
    <col min="11779" max="11779" width="4.88671875" style="2" customWidth="1"/>
    <col min="11780" max="11785" width="5.77734375" style="2" customWidth="1"/>
    <col min="11786" max="11792" width="8.21875" style="2" customWidth="1"/>
    <col min="11793" max="11793" width="9.109375" style="2" customWidth="1"/>
    <col min="11794" max="12032" width="9" style="2"/>
    <col min="12033" max="12033" width="4.44140625" style="2" customWidth="1"/>
    <col min="12034" max="12034" width="18.77734375" style="2" customWidth="1"/>
    <col min="12035" max="12035" width="4.88671875" style="2" customWidth="1"/>
    <col min="12036" max="12041" width="5.77734375" style="2" customWidth="1"/>
    <col min="12042" max="12048" width="8.21875" style="2" customWidth="1"/>
    <col min="12049" max="12049" width="9.109375" style="2" customWidth="1"/>
    <col min="12050" max="12288" width="9" style="2"/>
    <col min="12289" max="12289" width="4.44140625" style="2" customWidth="1"/>
    <col min="12290" max="12290" width="18.77734375" style="2" customWidth="1"/>
    <col min="12291" max="12291" width="4.88671875" style="2" customWidth="1"/>
    <col min="12292" max="12297" width="5.77734375" style="2" customWidth="1"/>
    <col min="12298" max="12304" width="8.21875" style="2" customWidth="1"/>
    <col min="12305" max="12305" width="9.109375" style="2" customWidth="1"/>
    <col min="12306" max="12544" width="9" style="2"/>
    <col min="12545" max="12545" width="4.44140625" style="2" customWidth="1"/>
    <col min="12546" max="12546" width="18.77734375" style="2" customWidth="1"/>
    <col min="12547" max="12547" width="4.88671875" style="2" customWidth="1"/>
    <col min="12548" max="12553" width="5.77734375" style="2" customWidth="1"/>
    <col min="12554" max="12560" width="8.21875" style="2" customWidth="1"/>
    <col min="12561" max="12561" width="9.109375" style="2" customWidth="1"/>
    <col min="12562" max="12800" width="9" style="2"/>
    <col min="12801" max="12801" width="4.44140625" style="2" customWidth="1"/>
    <col min="12802" max="12802" width="18.77734375" style="2" customWidth="1"/>
    <col min="12803" max="12803" width="4.88671875" style="2" customWidth="1"/>
    <col min="12804" max="12809" width="5.77734375" style="2" customWidth="1"/>
    <col min="12810" max="12816" width="8.21875" style="2" customWidth="1"/>
    <col min="12817" max="12817" width="9.109375" style="2" customWidth="1"/>
    <col min="12818" max="13056" width="9" style="2"/>
    <col min="13057" max="13057" width="4.44140625" style="2" customWidth="1"/>
    <col min="13058" max="13058" width="18.77734375" style="2" customWidth="1"/>
    <col min="13059" max="13059" width="4.88671875" style="2" customWidth="1"/>
    <col min="13060" max="13065" width="5.77734375" style="2" customWidth="1"/>
    <col min="13066" max="13072" width="8.21875" style="2" customWidth="1"/>
    <col min="13073" max="13073" width="9.109375" style="2" customWidth="1"/>
    <col min="13074" max="13312" width="9" style="2"/>
    <col min="13313" max="13313" width="4.44140625" style="2" customWidth="1"/>
    <col min="13314" max="13314" width="18.77734375" style="2" customWidth="1"/>
    <col min="13315" max="13315" width="4.88671875" style="2" customWidth="1"/>
    <col min="13316" max="13321" width="5.77734375" style="2" customWidth="1"/>
    <col min="13322" max="13328" width="8.21875" style="2" customWidth="1"/>
    <col min="13329" max="13329" width="9.109375" style="2" customWidth="1"/>
    <col min="13330" max="13568" width="9" style="2"/>
    <col min="13569" max="13569" width="4.44140625" style="2" customWidth="1"/>
    <col min="13570" max="13570" width="18.77734375" style="2" customWidth="1"/>
    <col min="13571" max="13571" width="4.88671875" style="2" customWidth="1"/>
    <col min="13572" max="13577" width="5.77734375" style="2" customWidth="1"/>
    <col min="13578" max="13584" width="8.21875" style="2" customWidth="1"/>
    <col min="13585" max="13585" width="9.109375" style="2" customWidth="1"/>
    <col min="13586" max="13824" width="9" style="2"/>
    <col min="13825" max="13825" width="4.44140625" style="2" customWidth="1"/>
    <col min="13826" max="13826" width="18.77734375" style="2" customWidth="1"/>
    <col min="13827" max="13827" width="4.88671875" style="2" customWidth="1"/>
    <col min="13828" max="13833" width="5.77734375" style="2" customWidth="1"/>
    <col min="13834" max="13840" width="8.21875" style="2" customWidth="1"/>
    <col min="13841" max="13841" width="9.109375" style="2" customWidth="1"/>
    <col min="13842" max="14080" width="9" style="2"/>
    <col min="14081" max="14081" width="4.44140625" style="2" customWidth="1"/>
    <col min="14082" max="14082" width="18.77734375" style="2" customWidth="1"/>
    <col min="14083" max="14083" width="4.88671875" style="2" customWidth="1"/>
    <col min="14084" max="14089" width="5.77734375" style="2" customWidth="1"/>
    <col min="14090" max="14096" width="8.21875" style="2" customWidth="1"/>
    <col min="14097" max="14097" width="9.109375" style="2" customWidth="1"/>
    <col min="14098" max="14336" width="9" style="2"/>
    <col min="14337" max="14337" width="4.44140625" style="2" customWidth="1"/>
    <col min="14338" max="14338" width="18.77734375" style="2" customWidth="1"/>
    <col min="14339" max="14339" width="4.88671875" style="2" customWidth="1"/>
    <col min="14340" max="14345" width="5.77734375" style="2" customWidth="1"/>
    <col min="14346" max="14352" width="8.21875" style="2" customWidth="1"/>
    <col min="14353" max="14353" width="9.109375" style="2" customWidth="1"/>
    <col min="14354" max="14592" width="9" style="2"/>
    <col min="14593" max="14593" width="4.44140625" style="2" customWidth="1"/>
    <col min="14594" max="14594" width="18.77734375" style="2" customWidth="1"/>
    <col min="14595" max="14595" width="4.88671875" style="2" customWidth="1"/>
    <col min="14596" max="14601" width="5.77734375" style="2" customWidth="1"/>
    <col min="14602" max="14608" width="8.21875" style="2" customWidth="1"/>
    <col min="14609" max="14609" width="9.109375" style="2" customWidth="1"/>
    <col min="14610" max="14848" width="9" style="2"/>
    <col min="14849" max="14849" width="4.44140625" style="2" customWidth="1"/>
    <col min="14850" max="14850" width="18.77734375" style="2" customWidth="1"/>
    <col min="14851" max="14851" width="4.88671875" style="2" customWidth="1"/>
    <col min="14852" max="14857" width="5.77734375" style="2" customWidth="1"/>
    <col min="14858" max="14864" width="8.21875" style="2" customWidth="1"/>
    <col min="14865" max="14865" width="9.109375" style="2" customWidth="1"/>
    <col min="14866" max="15104" width="9" style="2"/>
    <col min="15105" max="15105" width="4.44140625" style="2" customWidth="1"/>
    <col min="15106" max="15106" width="18.77734375" style="2" customWidth="1"/>
    <col min="15107" max="15107" width="4.88671875" style="2" customWidth="1"/>
    <col min="15108" max="15113" width="5.77734375" style="2" customWidth="1"/>
    <col min="15114" max="15120" width="8.21875" style="2" customWidth="1"/>
    <col min="15121" max="15121" width="9.109375" style="2" customWidth="1"/>
    <col min="15122" max="15360" width="9" style="2"/>
    <col min="15361" max="15361" width="4.44140625" style="2" customWidth="1"/>
    <col min="15362" max="15362" width="18.77734375" style="2" customWidth="1"/>
    <col min="15363" max="15363" width="4.88671875" style="2" customWidth="1"/>
    <col min="15364" max="15369" width="5.77734375" style="2" customWidth="1"/>
    <col min="15370" max="15376" width="8.21875" style="2" customWidth="1"/>
    <col min="15377" max="15377" width="9.109375" style="2" customWidth="1"/>
    <col min="15378" max="15616" width="9" style="2"/>
    <col min="15617" max="15617" width="4.44140625" style="2" customWidth="1"/>
    <col min="15618" max="15618" width="18.77734375" style="2" customWidth="1"/>
    <col min="15619" max="15619" width="4.88671875" style="2" customWidth="1"/>
    <col min="15620" max="15625" width="5.77734375" style="2" customWidth="1"/>
    <col min="15626" max="15632" width="8.21875" style="2" customWidth="1"/>
    <col min="15633" max="15633" width="9.109375" style="2" customWidth="1"/>
    <col min="15634" max="15872" width="9" style="2"/>
    <col min="15873" max="15873" width="4.44140625" style="2" customWidth="1"/>
    <col min="15874" max="15874" width="18.77734375" style="2" customWidth="1"/>
    <col min="15875" max="15875" width="4.88671875" style="2" customWidth="1"/>
    <col min="15876" max="15881" width="5.77734375" style="2" customWidth="1"/>
    <col min="15882" max="15888" width="8.21875" style="2" customWidth="1"/>
    <col min="15889" max="15889" width="9.109375" style="2" customWidth="1"/>
    <col min="15890" max="16128" width="9" style="2"/>
    <col min="16129" max="16129" width="4.44140625" style="2" customWidth="1"/>
    <col min="16130" max="16130" width="18.77734375" style="2" customWidth="1"/>
    <col min="16131" max="16131" width="4.88671875" style="2" customWidth="1"/>
    <col min="16132" max="16137" width="5.77734375" style="2" customWidth="1"/>
    <col min="16138" max="16144" width="8.21875" style="2" customWidth="1"/>
    <col min="16145" max="16145" width="9.109375" style="2" customWidth="1"/>
    <col min="16146" max="16384" width="9" style="2"/>
  </cols>
  <sheetData>
    <row r="1" spans="1:17" ht="45" customHeight="1" x14ac:dyDescent="0.25">
      <c r="A1" s="319" t="s">
        <v>282</v>
      </c>
      <c r="B1" s="320"/>
      <c r="C1" s="320"/>
      <c r="D1" s="320"/>
      <c r="E1" s="320"/>
      <c r="F1" s="320"/>
      <c r="G1" s="320"/>
      <c r="H1" s="320"/>
      <c r="I1" s="320"/>
      <c r="J1" s="320"/>
      <c r="K1" s="320"/>
      <c r="L1" s="320"/>
      <c r="M1" s="320"/>
      <c r="N1" s="320"/>
      <c r="O1" s="320"/>
      <c r="P1" s="320"/>
      <c r="Q1" s="320"/>
    </row>
    <row r="2" spans="1:17" ht="21" customHeight="1" x14ac:dyDescent="0.2">
      <c r="A2" s="92"/>
      <c r="B2" s="92"/>
      <c r="C2" s="92"/>
      <c r="D2" s="92"/>
      <c r="E2" s="92"/>
      <c r="F2" s="92"/>
      <c r="G2" s="92"/>
      <c r="H2" s="92"/>
      <c r="I2" s="92"/>
      <c r="J2" s="92"/>
      <c r="K2" s="3">
        <f t="shared" ref="K2:P2" si="0">K5-J5</f>
        <v>5.7638888888888906E-2</v>
      </c>
      <c r="L2" s="3">
        <f t="shared" si="0"/>
        <v>5.7638888888888906E-2</v>
      </c>
      <c r="M2" s="3">
        <f t="shared" si="0"/>
        <v>6.3194444444444442E-2</v>
      </c>
      <c r="N2" s="3">
        <f t="shared" si="0"/>
        <v>9.7916666666666707E-2</v>
      </c>
      <c r="O2" s="3">
        <f t="shared" si="0"/>
        <v>7.291666666666663E-2</v>
      </c>
      <c r="P2" s="3">
        <f t="shared" si="0"/>
        <v>7.638888888888884E-2</v>
      </c>
    </row>
    <row r="3" spans="1:17" ht="16.5" customHeight="1" x14ac:dyDescent="0.2">
      <c r="A3" s="330" t="s">
        <v>280</v>
      </c>
      <c r="B3" s="331"/>
      <c r="C3" s="330" t="s">
        <v>0</v>
      </c>
      <c r="D3" s="334"/>
      <c r="E3" s="334"/>
      <c r="F3" s="334"/>
      <c r="G3" s="334"/>
      <c r="H3" s="334"/>
      <c r="I3" s="331"/>
      <c r="J3" s="335">
        <v>1</v>
      </c>
      <c r="K3" s="335">
        <v>2</v>
      </c>
      <c r="L3" s="335">
        <v>3</v>
      </c>
      <c r="M3" s="335">
        <v>4</v>
      </c>
      <c r="N3" s="335">
        <v>5</v>
      </c>
      <c r="O3" s="335">
        <v>6</v>
      </c>
      <c r="P3" s="335">
        <v>7</v>
      </c>
    </row>
    <row r="4" spans="1:17" ht="16.5" customHeight="1" x14ac:dyDescent="0.2">
      <c r="A4" s="332"/>
      <c r="B4" s="333"/>
      <c r="C4" s="93" t="s">
        <v>44</v>
      </c>
      <c r="D4" s="93" t="s">
        <v>45</v>
      </c>
      <c r="E4" s="93" t="s">
        <v>46</v>
      </c>
      <c r="F4" s="93" t="s">
        <v>47</v>
      </c>
      <c r="G4" s="93" t="s">
        <v>48</v>
      </c>
      <c r="H4" s="93" t="s">
        <v>49</v>
      </c>
      <c r="I4" s="93" t="s">
        <v>50</v>
      </c>
      <c r="J4" s="336"/>
      <c r="K4" s="336"/>
      <c r="L4" s="336"/>
      <c r="M4" s="336"/>
      <c r="N4" s="336"/>
      <c r="O4" s="336"/>
      <c r="P4" s="336"/>
    </row>
    <row r="5" spans="1:17" ht="16.5" customHeight="1" x14ac:dyDescent="0.2">
      <c r="A5" s="94">
        <v>1</v>
      </c>
      <c r="B5" s="95" t="s">
        <v>51</v>
      </c>
      <c r="C5" s="96">
        <v>0</v>
      </c>
      <c r="D5" s="97">
        <v>0</v>
      </c>
      <c r="E5" s="97">
        <v>0</v>
      </c>
      <c r="F5" s="97">
        <v>0</v>
      </c>
      <c r="G5" s="97">
        <v>0</v>
      </c>
      <c r="H5" s="97">
        <v>0</v>
      </c>
      <c r="I5" s="97">
        <v>0</v>
      </c>
      <c r="J5" s="98">
        <v>0.30694444444444441</v>
      </c>
      <c r="K5" s="99">
        <v>0.36458333333333331</v>
      </c>
      <c r="L5" s="99">
        <v>0.42222222222222222</v>
      </c>
      <c r="M5" s="99">
        <v>0.48541666666666666</v>
      </c>
      <c r="N5" s="99">
        <v>0.58333333333333337</v>
      </c>
      <c r="O5" s="99">
        <v>0.65625</v>
      </c>
      <c r="P5" s="100">
        <v>0.73263888888888884</v>
      </c>
    </row>
    <row r="6" spans="1:17" ht="16.5" customHeight="1" x14ac:dyDescent="0.2">
      <c r="A6" s="101">
        <v>2</v>
      </c>
      <c r="B6" s="19" t="s">
        <v>52</v>
      </c>
      <c r="C6" s="25">
        <v>1.3888888888889371E-3</v>
      </c>
      <c r="D6" s="25">
        <v>1.388888888888884E-3</v>
      </c>
      <c r="E6" s="25">
        <v>1.388888888888884E-3</v>
      </c>
      <c r="F6" s="25">
        <v>1.388888888888884E-3</v>
      </c>
      <c r="G6" s="25">
        <v>1.388888888888884E-3</v>
      </c>
      <c r="H6" s="25">
        <v>1.388888888888884E-3</v>
      </c>
      <c r="I6" s="25">
        <v>1.388888888888884E-3</v>
      </c>
      <c r="J6" s="21">
        <f>J5+C6</f>
        <v>0.30833333333333335</v>
      </c>
      <c r="K6" s="102">
        <f t="shared" ref="K6:K40" si="1">K5+$D6</f>
        <v>0.3659722222222222</v>
      </c>
      <c r="L6" s="102">
        <f>L5+$E6</f>
        <v>0.4236111111111111</v>
      </c>
      <c r="M6" s="102">
        <f>M5+$F6</f>
        <v>0.48680555555555555</v>
      </c>
      <c r="N6" s="102">
        <f>N5+$G6</f>
        <v>0.58472222222222225</v>
      </c>
      <c r="O6" s="102">
        <f>O5+$H6</f>
        <v>0.65763888888888888</v>
      </c>
      <c r="P6" s="22">
        <f>P5+$I6</f>
        <v>0.73402777777777772</v>
      </c>
    </row>
    <row r="7" spans="1:17" ht="16.5" customHeight="1" x14ac:dyDescent="0.2">
      <c r="A7" s="101">
        <v>3</v>
      </c>
      <c r="B7" s="19" t="s">
        <v>53</v>
      </c>
      <c r="C7" s="103">
        <v>1.3888888888888889E-3</v>
      </c>
      <c r="D7" s="104">
        <v>1.3888888888888889E-3</v>
      </c>
      <c r="E7" s="104">
        <v>1.3888888888888889E-3</v>
      </c>
      <c r="F7" s="104">
        <v>1.3888888888888889E-3</v>
      </c>
      <c r="G7" s="104">
        <v>1.3888888888888889E-3</v>
      </c>
      <c r="H7" s="104">
        <v>1.3888888888888889E-3</v>
      </c>
      <c r="I7" s="104">
        <v>1.3888888888888889E-3</v>
      </c>
      <c r="J7" s="21">
        <f>J6+C7</f>
        <v>0.30972222222222223</v>
      </c>
      <c r="K7" s="102">
        <f t="shared" si="1"/>
        <v>0.36736111111111108</v>
      </c>
      <c r="L7" s="102">
        <f t="shared" ref="L7:L40" si="2">L6+$E7</f>
        <v>0.42499999999999999</v>
      </c>
      <c r="M7" s="102">
        <f t="shared" ref="M7:M40" si="3">M6+$F7</f>
        <v>0.48819444444444443</v>
      </c>
      <c r="N7" s="102">
        <f t="shared" ref="N7:N40" si="4">N6+$G7</f>
        <v>0.58611111111111114</v>
      </c>
      <c r="O7" s="102">
        <f t="shared" ref="O7:O40" si="5">O6+$H7</f>
        <v>0.65902777777777777</v>
      </c>
      <c r="P7" s="22">
        <f t="shared" ref="P7:P40" si="6">P6+$I7</f>
        <v>0.73541666666666661</v>
      </c>
    </row>
    <row r="8" spans="1:17" ht="16.5" customHeight="1" x14ac:dyDescent="0.2">
      <c r="A8" s="101">
        <v>4</v>
      </c>
      <c r="B8" s="19" t="s">
        <v>54</v>
      </c>
      <c r="C8" s="25">
        <v>0</v>
      </c>
      <c r="D8" s="25">
        <v>4.1666666666666666E-3</v>
      </c>
      <c r="E8" s="25">
        <v>3.472222222222222E-3</v>
      </c>
      <c r="F8" s="25">
        <v>3.472222222222222E-3</v>
      </c>
      <c r="G8" s="25">
        <v>3.472222222222222E-3</v>
      </c>
      <c r="H8" s="25">
        <v>5.5555555555555558E-3</v>
      </c>
      <c r="I8" s="25">
        <v>3.472222222222222E-3</v>
      </c>
      <c r="J8" s="21" t="s">
        <v>55</v>
      </c>
      <c r="K8" s="102">
        <f t="shared" si="1"/>
        <v>0.37152777777777773</v>
      </c>
      <c r="L8" s="102">
        <f t="shared" si="2"/>
        <v>0.4284722222222222</v>
      </c>
      <c r="M8" s="102">
        <f t="shared" si="3"/>
        <v>0.49166666666666664</v>
      </c>
      <c r="N8" s="102">
        <f t="shared" si="4"/>
        <v>0.58958333333333335</v>
      </c>
      <c r="O8" s="102">
        <f t="shared" si="5"/>
        <v>0.6645833333333333</v>
      </c>
      <c r="P8" s="22">
        <f t="shared" si="6"/>
        <v>0.73888888888888882</v>
      </c>
    </row>
    <row r="9" spans="1:17" ht="16.5" customHeight="1" x14ac:dyDescent="0.2">
      <c r="A9" s="101">
        <v>5</v>
      </c>
      <c r="B9" s="19" t="s">
        <v>56</v>
      </c>
      <c r="C9" s="103">
        <v>2.7777777777777779E-3</v>
      </c>
      <c r="D9" s="104">
        <v>2.0833333333332704E-3</v>
      </c>
      <c r="E9" s="104">
        <v>2.0833333333332704E-3</v>
      </c>
      <c r="F9" s="104">
        <v>2.0833333333332704E-3</v>
      </c>
      <c r="G9" s="104">
        <v>2.0833333333332704E-3</v>
      </c>
      <c r="H9" s="104">
        <v>2.0833333333332704E-3</v>
      </c>
      <c r="I9" s="104">
        <v>2.0833333333332704E-3</v>
      </c>
      <c r="J9" s="21">
        <f>J7+C9</f>
        <v>0.3125</v>
      </c>
      <c r="K9" s="102">
        <f t="shared" si="1"/>
        <v>0.37361111111111101</v>
      </c>
      <c r="L9" s="102">
        <f t="shared" si="2"/>
        <v>0.43055555555555547</v>
      </c>
      <c r="M9" s="102">
        <f t="shared" si="3"/>
        <v>0.49374999999999991</v>
      </c>
      <c r="N9" s="102">
        <f t="shared" si="4"/>
        <v>0.59166666666666656</v>
      </c>
      <c r="O9" s="102">
        <f t="shared" si="5"/>
        <v>0.66666666666666652</v>
      </c>
      <c r="P9" s="22">
        <f t="shared" si="6"/>
        <v>0.74097222222222214</v>
      </c>
    </row>
    <row r="10" spans="1:17" ht="16.5" customHeight="1" x14ac:dyDescent="0.2">
      <c r="A10" s="101">
        <v>6</v>
      </c>
      <c r="B10" s="19" t="s">
        <v>57</v>
      </c>
      <c r="C10" s="25">
        <v>2.7777777777777779E-3</v>
      </c>
      <c r="D10" s="25">
        <v>2.0833333333333333E-3</v>
      </c>
      <c r="E10" s="25">
        <v>1.3888888888888889E-3</v>
      </c>
      <c r="F10" s="25">
        <v>2.0833333333333333E-3</v>
      </c>
      <c r="G10" s="25">
        <v>1.3888888888888889E-3</v>
      </c>
      <c r="H10" s="25">
        <v>2.7777777777777779E-3</v>
      </c>
      <c r="I10" s="25">
        <v>2.7777777777777779E-3</v>
      </c>
      <c r="J10" s="21">
        <f t="shared" ref="J10:J21" si="7">J9+C10</f>
        <v>0.31527777777777777</v>
      </c>
      <c r="K10" s="102">
        <f t="shared" si="1"/>
        <v>0.37569444444444433</v>
      </c>
      <c r="L10" s="102">
        <f t="shared" si="2"/>
        <v>0.43194444444444435</v>
      </c>
      <c r="M10" s="102">
        <f t="shared" si="3"/>
        <v>0.49583333333333324</v>
      </c>
      <c r="N10" s="102">
        <f t="shared" si="4"/>
        <v>0.59305555555555545</v>
      </c>
      <c r="O10" s="102">
        <f t="shared" si="5"/>
        <v>0.66944444444444429</v>
      </c>
      <c r="P10" s="22">
        <f t="shared" si="6"/>
        <v>0.74374999999999991</v>
      </c>
    </row>
    <row r="11" spans="1:17" ht="16.5" customHeight="1" x14ac:dyDescent="0.2">
      <c r="A11" s="101">
        <v>7</v>
      </c>
      <c r="B11" s="19" t="s">
        <v>22</v>
      </c>
      <c r="C11" s="103">
        <v>1.3888888888888889E-3</v>
      </c>
      <c r="D11" s="104">
        <v>1.3888888888888889E-3</v>
      </c>
      <c r="E11" s="104">
        <v>2.7777777777777779E-3</v>
      </c>
      <c r="F11" s="104">
        <v>2.7777777777777779E-3</v>
      </c>
      <c r="G11" s="104">
        <v>2.7777777777777779E-3</v>
      </c>
      <c r="H11" s="104">
        <v>1.3888888888888889E-3</v>
      </c>
      <c r="I11" s="104">
        <v>2.0833333333333333E-3</v>
      </c>
      <c r="J11" s="21">
        <f t="shared" si="7"/>
        <v>0.31666666666666665</v>
      </c>
      <c r="K11" s="102">
        <f t="shared" si="1"/>
        <v>0.37708333333333321</v>
      </c>
      <c r="L11" s="102">
        <f t="shared" si="2"/>
        <v>0.43472222222222212</v>
      </c>
      <c r="M11" s="102">
        <f t="shared" si="3"/>
        <v>0.49861111111111101</v>
      </c>
      <c r="N11" s="102">
        <f t="shared" si="4"/>
        <v>0.59583333333333321</v>
      </c>
      <c r="O11" s="102">
        <f t="shared" si="5"/>
        <v>0.67083333333333317</v>
      </c>
      <c r="P11" s="22">
        <f t="shared" si="6"/>
        <v>0.74583333333333324</v>
      </c>
    </row>
    <row r="12" spans="1:17" ht="16.5" customHeight="1" x14ac:dyDescent="0.2">
      <c r="A12" s="7">
        <v>8</v>
      </c>
      <c r="B12" s="19" t="s">
        <v>21</v>
      </c>
      <c r="C12" s="25">
        <v>6.9444444444444447E-4</v>
      </c>
      <c r="D12" s="25">
        <v>6.9444444444444447E-4</v>
      </c>
      <c r="E12" s="25">
        <v>1.3888888888888889E-3</v>
      </c>
      <c r="F12" s="25">
        <v>6.9444444444444447E-4</v>
      </c>
      <c r="G12" s="25">
        <v>6.9444444444444447E-4</v>
      </c>
      <c r="H12" s="25">
        <v>6.9444444444444447E-4</v>
      </c>
      <c r="I12" s="25">
        <v>6.9444444444444447E-4</v>
      </c>
      <c r="J12" s="21">
        <f t="shared" si="7"/>
        <v>0.31736111111111109</v>
      </c>
      <c r="K12" s="102">
        <f t="shared" si="1"/>
        <v>0.37777777777777766</v>
      </c>
      <c r="L12" s="102">
        <f t="shared" si="2"/>
        <v>0.43611111111111101</v>
      </c>
      <c r="M12" s="102">
        <f t="shared" si="3"/>
        <v>0.49930555555555545</v>
      </c>
      <c r="N12" s="102">
        <f t="shared" si="4"/>
        <v>0.59652777777777766</v>
      </c>
      <c r="O12" s="102">
        <f t="shared" si="5"/>
        <v>0.67152777777777761</v>
      </c>
      <c r="P12" s="22">
        <f t="shared" si="6"/>
        <v>0.74652777777777768</v>
      </c>
    </row>
    <row r="13" spans="1:17" ht="16.5" customHeight="1" x14ac:dyDescent="0.2">
      <c r="A13" s="101">
        <v>9</v>
      </c>
      <c r="B13" s="19" t="s">
        <v>20</v>
      </c>
      <c r="C13" s="25">
        <v>1.3888888888888889E-3</v>
      </c>
      <c r="D13" s="25">
        <v>6.9444444444444447E-4</v>
      </c>
      <c r="E13" s="25">
        <v>6.9444444444444447E-4</v>
      </c>
      <c r="F13" s="25">
        <v>6.9444444444444447E-4</v>
      </c>
      <c r="G13" s="25">
        <v>6.9444444444444447E-4</v>
      </c>
      <c r="H13" s="25">
        <v>6.9444444444444447E-4</v>
      </c>
      <c r="I13" s="25">
        <v>6.9444444444444447E-4</v>
      </c>
      <c r="J13" s="21">
        <f t="shared" si="7"/>
        <v>0.31874999999999998</v>
      </c>
      <c r="K13" s="102">
        <f t="shared" si="1"/>
        <v>0.3784722222222221</v>
      </c>
      <c r="L13" s="102">
        <f t="shared" si="2"/>
        <v>0.43680555555555545</v>
      </c>
      <c r="M13" s="102">
        <f t="shared" si="3"/>
        <v>0.49999999999999989</v>
      </c>
      <c r="N13" s="102">
        <f t="shared" si="4"/>
        <v>0.5972222222222221</v>
      </c>
      <c r="O13" s="102">
        <f t="shared" si="5"/>
        <v>0.67222222222222205</v>
      </c>
      <c r="P13" s="22">
        <f t="shared" si="6"/>
        <v>0.74722222222222212</v>
      </c>
    </row>
    <row r="14" spans="1:17" ht="16.5" customHeight="1" x14ac:dyDescent="0.2">
      <c r="A14" s="101">
        <v>10</v>
      </c>
      <c r="B14" s="19" t="s">
        <v>19</v>
      </c>
      <c r="C14" s="103">
        <v>0</v>
      </c>
      <c r="D14" s="104">
        <v>0</v>
      </c>
      <c r="E14" s="104">
        <v>0</v>
      </c>
      <c r="F14" s="104">
        <v>0</v>
      </c>
      <c r="G14" s="104">
        <v>0</v>
      </c>
      <c r="H14" s="104">
        <v>6.9444444444444447E-4</v>
      </c>
      <c r="I14" s="104">
        <v>0</v>
      </c>
      <c r="J14" s="21">
        <f>J13+C14</f>
        <v>0.31874999999999998</v>
      </c>
      <c r="K14" s="102">
        <f t="shared" si="1"/>
        <v>0.3784722222222221</v>
      </c>
      <c r="L14" s="102">
        <f t="shared" si="2"/>
        <v>0.43680555555555545</v>
      </c>
      <c r="M14" s="102">
        <f t="shared" si="3"/>
        <v>0.49999999999999989</v>
      </c>
      <c r="N14" s="102">
        <f t="shared" si="4"/>
        <v>0.5972222222222221</v>
      </c>
      <c r="O14" s="102">
        <f t="shared" si="5"/>
        <v>0.6729166666666665</v>
      </c>
      <c r="P14" s="22">
        <f t="shared" si="6"/>
        <v>0.74722222222222212</v>
      </c>
    </row>
    <row r="15" spans="1:17" s="105" customFormat="1" ht="16.5" customHeight="1" x14ac:dyDescent="0.2">
      <c r="A15" s="101"/>
      <c r="B15" s="19" t="s">
        <v>287</v>
      </c>
      <c r="C15" s="103"/>
      <c r="D15" s="103"/>
      <c r="E15" s="103"/>
      <c r="F15" s="103"/>
      <c r="G15" s="103"/>
      <c r="H15" s="103"/>
      <c r="I15" s="103"/>
      <c r="J15" s="21">
        <f>J14+0.001</f>
        <v>0.31974999999999998</v>
      </c>
      <c r="K15" s="102">
        <f>K14+0.001</f>
        <v>0.3794722222222221</v>
      </c>
      <c r="L15" s="102">
        <f>L14+0.001</f>
        <v>0.43780555555555545</v>
      </c>
      <c r="M15" s="102">
        <f>M14+0.002</f>
        <v>0.50199999999999989</v>
      </c>
      <c r="N15" s="102">
        <f>N14+0.002</f>
        <v>0.5992222222222221</v>
      </c>
      <c r="O15" s="102">
        <f>O14+0.001</f>
        <v>0.6739166666666665</v>
      </c>
      <c r="P15" s="22">
        <f>P14+0.001</f>
        <v>0.74822222222222212</v>
      </c>
    </row>
    <row r="16" spans="1:17" s="105" customFormat="1" ht="16.5" customHeight="1" x14ac:dyDescent="0.2">
      <c r="A16" s="101">
        <v>11</v>
      </c>
      <c r="B16" s="19" t="s">
        <v>18</v>
      </c>
      <c r="C16" s="25">
        <v>3.472222222222222E-3</v>
      </c>
      <c r="D16" s="25">
        <v>1.3888888888888889E-3</v>
      </c>
      <c r="E16" s="25">
        <v>4.1666666666666666E-3</v>
      </c>
      <c r="F16" s="25">
        <v>4.1666666666666666E-3</v>
      </c>
      <c r="G16" s="25">
        <v>4.1666666666666666E-3</v>
      </c>
      <c r="H16" s="25">
        <v>2.0833333333333333E-3</v>
      </c>
      <c r="I16" s="25">
        <v>3.472222222222222E-3</v>
      </c>
      <c r="J16" s="21">
        <v>0.32222222222222224</v>
      </c>
      <c r="K16" s="102">
        <f>K14+$D16</f>
        <v>0.37986111111111098</v>
      </c>
      <c r="L16" s="102">
        <f>L14+$E16</f>
        <v>0.4409722222222221</v>
      </c>
      <c r="M16" s="102">
        <f>M14+$F16</f>
        <v>0.50416666666666654</v>
      </c>
      <c r="N16" s="102">
        <f>N14+$G16</f>
        <v>0.60138888888888875</v>
      </c>
      <c r="O16" s="102">
        <f>O14+$H16</f>
        <v>0.67499999999999982</v>
      </c>
      <c r="P16" s="22">
        <f>P14+$I16</f>
        <v>0.75069444444444433</v>
      </c>
    </row>
    <row r="17" spans="1:16" ht="16.5" customHeight="1" x14ac:dyDescent="0.2">
      <c r="A17" s="7">
        <v>12</v>
      </c>
      <c r="B17" s="19" t="s">
        <v>58</v>
      </c>
      <c r="C17" s="103">
        <v>2.7777777777777779E-3</v>
      </c>
      <c r="D17" s="104">
        <v>2.0833333333333333E-3</v>
      </c>
      <c r="E17" s="104">
        <v>2.0833333333333333E-3</v>
      </c>
      <c r="F17" s="104">
        <v>2.0833333333333333E-3</v>
      </c>
      <c r="G17" s="104">
        <v>2.0833333333333333E-3</v>
      </c>
      <c r="H17" s="104">
        <v>2.0833333333333333E-3</v>
      </c>
      <c r="I17" s="104">
        <v>2.7777777777777779E-3</v>
      </c>
      <c r="J17" s="21">
        <f t="shared" si="7"/>
        <v>0.32500000000000001</v>
      </c>
      <c r="K17" s="102">
        <f t="shared" si="1"/>
        <v>0.38194444444444431</v>
      </c>
      <c r="L17" s="102">
        <f t="shared" si="2"/>
        <v>0.44305555555555542</v>
      </c>
      <c r="M17" s="102">
        <f t="shared" si="3"/>
        <v>0.50624999999999987</v>
      </c>
      <c r="N17" s="102">
        <f t="shared" si="4"/>
        <v>0.60347222222222208</v>
      </c>
      <c r="O17" s="102">
        <f t="shared" si="5"/>
        <v>0.67708333333333315</v>
      </c>
      <c r="P17" s="22">
        <f t="shared" si="6"/>
        <v>0.7534722222222221</v>
      </c>
    </row>
    <row r="18" spans="1:16" s="106" customFormat="1" ht="16.5" customHeight="1" x14ac:dyDescent="0.2">
      <c r="A18" s="101">
        <v>13</v>
      </c>
      <c r="B18" s="19" t="s">
        <v>59</v>
      </c>
      <c r="C18" s="25">
        <v>6.9444444444444447E-4</v>
      </c>
      <c r="D18" s="25">
        <v>6.9444444444444447E-4</v>
      </c>
      <c r="E18" s="25">
        <v>6.9444444444444447E-4</v>
      </c>
      <c r="F18" s="25">
        <v>6.9444444444444447E-4</v>
      </c>
      <c r="G18" s="25">
        <v>6.9444444444444447E-4</v>
      </c>
      <c r="H18" s="25">
        <v>6.9444444444444447E-4</v>
      </c>
      <c r="I18" s="25">
        <v>6.9444444444444447E-4</v>
      </c>
      <c r="J18" s="21">
        <f t="shared" si="7"/>
        <v>0.32569444444444445</v>
      </c>
      <c r="K18" s="102">
        <f t="shared" si="1"/>
        <v>0.38263888888888875</v>
      </c>
      <c r="L18" s="102">
        <f t="shared" si="2"/>
        <v>0.44374999999999987</v>
      </c>
      <c r="M18" s="102">
        <f t="shared" si="3"/>
        <v>0.50694444444444431</v>
      </c>
      <c r="N18" s="102">
        <f t="shared" si="4"/>
        <v>0.60416666666666652</v>
      </c>
      <c r="O18" s="102">
        <f t="shared" si="5"/>
        <v>0.67777777777777759</v>
      </c>
      <c r="P18" s="22">
        <f t="shared" si="6"/>
        <v>0.75416666666666654</v>
      </c>
    </row>
    <row r="19" spans="1:16" ht="16.5" customHeight="1" x14ac:dyDescent="0.2">
      <c r="A19" s="107">
        <v>14</v>
      </c>
      <c r="B19" s="19" t="s">
        <v>60</v>
      </c>
      <c r="C19" s="104">
        <v>2.0833333333333333E-3</v>
      </c>
      <c r="D19" s="104">
        <v>6.9444444444444447E-4</v>
      </c>
      <c r="E19" s="104">
        <v>1.3888888888888889E-3</v>
      </c>
      <c r="F19" s="104">
        <v>1.3888888888888889E-3</v>
      </c>
      <c r="G19" s="104">
        <v>1.3888888888888889E-3</v>
      </c>
      <c r="H19" s="104">
        <v>1.3888888888888889E-3</v>
      </c>
      <c r="I19" s="104">
        <v>1.3888888888888889E-3</v>
      </c>
      <c r="J19" s="21">
        <f t="shared" si="7"/>
        <v>0.32777777777777778</v>
      </c>
      <c r="K19" s="102">
        <f t="shared" si="1"/>
        <v>0.38333333333333319</v>
      </c>
      <c r="L19" s="102">
        <f t="shared" si="2"/>
        <v>0.44513888888888875</v>
      </c>
      <c r="M19" s="102">
        <f t="shared" si="3"/>
        <v>0.50833333333333319</v>
      </c>
      <c r="N19" s="102">
        <f t="shared" si="4"/>
        <v>0.6055555555555554</v>
      </c>
      <c r="O19" s="102">
        <f t="shared" si="5"/>
        <v>0.67916666666666647</v>
      </c>
      <c r="P19" s="22">
        <f t="shared" si="6"/>
        <v>0.75555555555555542</v>
      </c>
    </row>
    <row r="20" spans="1:16" ht="16.5" hidden="1" customHeight="1" x14ac:dyDescent="0.15">
      <c r="A20" s="108"/>
      <c r="B20" s="19" t="s">
        <v>61</v>
      </c>
      <c r="C20" s="103">
        <v>0</v>
      </c>
      <c r="D20" s="104">
        <v>0</v>
      </c>
      <c r="E20" s="104">
        <v>0</v>
      </c>
      <c r="F20" s="104">
        <v>0</v>
      </c>
      <c r="G20" s="104">
        <v>0</v>
      </c>
      <c r="H20" s="104">
        <v>0</v>
      </c>
      <c r="I20" s="104">
        <v>0</v>
      </c>
      <c r="J20" s="21">
        <f t="shared" si="7"/>
        <v>0.32777777777777778</v>
      </c>
      <c r="K20" s="102">
        <f t="shared" si="1"/>
        <v>0.38333333333333319</v>
      </c>
      <c r="L20" s="102">
        <f t="shared" si="2"/>
        <v>0.44513888888888875</v>
      </c>
      <c r="M20" s="102">
        <f t="shared" si="3"/>
        <v>0.50833333333333319</v>
      </c>
      <c r="N20" s="102">
        <f t="shared" si="4"/>
        <v>0.6055555555555554</v>
      </c>
      <c r="O20" s="102">
        <f t="shared" si="5"/>
        <v>0.67916666666666647</v>
      </c>
      <c r="P20" s="22">
        <f t="shared" si="6"/>
        <v>0.75555555555555542</v>
      </c>
    </row>
    <row r="21" spans="1:16" ht="16.5" customHeight="1" x14ac:dyDescent="0.2">
      <c r="A21" s="101">
        <v>15</v>
      </c>
      <c r="B21" s="19" t="s">
        <v>62</v>
      </c>
      <c r="C21" s="25">
        <v>6.9444444444444447E-4</v>
      </c>
      <c r="D21" s="25">
        <v>6.9444444444444447E-4</v>
      </c>
      <c r="E21" s="25">
        <v>6.9444444444444447E-4</v>
      </c>
      <c r="F21" s="25">
        <v>6.9444444444444447E-4</v>
      </c>
      <c r="G21" s="25">
        <v>6.9444444444444447E-4</v>
      </c>
      <c r="H21" s="25">
        <v>6.9444444444444447E-4</v>
      </c>
      <c r="I21" s="25">
        <v>6.9444444444444447E-4</v>
      </c>
      <c r="J21" s="21">
        <f t="shared" si="7"/>
        <v>0.32847222222222222</v>
      </c>
      <c r="K21" s="102">
        <f t="shared" si="1"/>
        <v>0.38402777777777763</v>
      </c>
      <c r="L21" s="102">
        <f t="shared" si="2"/>
        <v>0.44583333333333319</v>
      </c>
      <c r="M21" s="102">
        <f t="shared" si="3"/>
        <v>0.50902777777777763</v>
      </c>
      <c r="N21" s="102">
        <f t="shared" si="4"/>
        <v>0.60624999999999984</v>
      </c>
      <c r="O21" s="102">
        <f t="shared" si="5"/>
        <v>0.67986111111111092</v>
      </c>
      <c r="P21" s="22">
        <f t="shared" si="6"/>
        <v>0.75624999999999987</v>
      </c>
    </row>
    <row r="22" spans="1:16" ht="16.5" customHeight="1" x14ac:dyDescent="0.2">
      <c r="A22" s="101">
        <v>16</v>
      </c>
      <c r="B22" s="19" t="s">
        <v>63</v>
      </c>
      <c r="C22" s="103">
        <v>0</v>
      </c>
      <c r="D22" s="104">
        <v>2.0833333333333333E-3</v>
      </c>
      <c r="E22" s="104">
        <v>1.3888888888888889E-3</v>
      </c>
      <c r="F22" s="104">
        <v>1.3888888888888889E-3</v>
      </c>
      <c r="G22" s="104">
        <v>1.3888888888888889E-3</v>
      </c>
      <c r="H22" s="104">
        <v>1.3888888888888889E-3</v>
      </c>
      <c r="I22" s="104">
        <v>1.3888888888888889E-3</v>
      </c>
      <c r="J22" s="21" t="s">
        <v>64</v>
      </c>
      <c r="K22" s="102">
        <f t="shared" si="1"/>
        <v>0.38611111111111096</v>
      </c>
      <c r="L22" s="102">
        <f t="shared" si="2"/>
        <v>0.44722222222222208</v>
      </c>
      <c r="M22" s="102">
        <f t="shared" si="3"/>
        <v>0.51041666666666652</v>
      </c>
      <c r="N22" s="102">
        <f t="shared" si="4"/>
        <v>0.60763888888888873</v>
      </c>
      <c r="O22" s="102">
        <f t="shared" si="5"/>
        <v>0.6812499999999998</v>
      </c>
      <c r="P22" s="22">
        <f t="shared" si="6"/>
        <v>0.75763888888888875</v>
      </c>
    </row>
    <row r="23" spans="1:16" ht="16.5" customHeight="1" x14ac:dyDescent="0.2">
      <c r="A23" s="101">
        <v>17</v>
      </c>
      <c r="B23" s="19" t="s">
        <v>65</v>
      </c>
      <c r="C23" s="25">
        <v>0</v>
      </c>
      <c r="D23" s="25">
        <v>2.0833333333333333E-3</v>
      </c>
      <c r="E23" s="25">
        <v>2.0833333333333333E-3</v>
      </c>
      <c r="F23" s="25">
        <v>2.0833333333333333E-3</v>
      </c>
      <c r="G23" s="25">
        <v>2.0833333333333333E-3</v>
      </c>
      <c r="H23" s="25">
        <v>1.3888888888888889E-3</v>
      </c>
      <c r="I23" s="25">
        <v>2.0833333333333333E-3</v>
      </c>
      <c r="J23" s="21" t="s">
        <v>64</v>
      </c>
      <c r="K23" s="102">
        <f t="shared" si="1"/>
        <v>0.38819444444444429</v>
      </c>
      <c r="L23" s="102">
        <f t="shared" si="2"/>
        <v>0.4493055555555554</v>
      </c>
      <c r="M23" s="102">
        <f t="shared" si="3"/>
        <v>0.51249999999999984</v>
      </c>
      <c r="N23" s="102">
        <f t="shared" si="4"/>
        <v>0.60972222222222205</v>
      </c>
      <c r="O23" s="102">
        <f t="shared" si="5"/>
        <v>0.68263888888888868</v>
      </c>
      <c r="P23" s="22">
        <f t="shared" si="6"/>
        <v>0.75972222222222208</v>
      </c>
    </row>
    <row r="24" spans="1:16" ht="16.5" customHeight="1" x14ac:dyDescent="0.2">
      <c r="A24" s="101">
        <v>18</v>
      </c>
      <c r="B24" s="19" t="s">
        <v>63</v>
      </c>
      <c r="C24" s="103">
        <v>0</v>
      </c>
      <c r="D24" s="104">
        <v>1.3888888888888889E-3</v>
      </c>
      <c r="E24" s="104">
        <v>1.3888888888888889E-3</v>
      </c>
      <c r="F24" s="104">
        <v>2.0833333333333333E-3</v>
      </c>
      <c r="G24" s="104">
        <v>2.0833333333333333E-3</v>
      </c>
      <c r="H24" s="104">
        <v>2.0833333333333333E-3</v>
      </c>
      <c r="I24" s="104">
        <v>2.0833333333333333E-3</v>
      </c>
      <c r="J24" s="21" t="s">
        <v>64</v>
      </c>
      <c r="K24" s="102">
        <f t="shared" si="1"/>
        <v>0.38958333333333317</v>
      </c>
      <c r="L24" s="102">
        <f t="shared" si="2"/>
        <v>0.45069444444444429</v>
      </c>
      <c r="M24" s="102">
        <f t="shared" si="3"/>
        <v>0.51458333333333317</v>
      </c>
      <c r="N24" s="102">
        <f t="shared" si="4"/>
        <v>0.61180555555555538</v>
      </c>
      <c r="O24" s="102">
        <f t="shared" si="5"/>
        <v>0.68472222222222201</v>
      </c>
      <c r="P24" s="22">
        <f t="shared" si="6"/>
        <v>0.7618055555555554</v>
      </c>
    </row>
    <row r="25" spans="1:16" ht="16.5" customHeight="1" x14ac:dyDescent="0.2">
      <c r="A25" s="101">
        <v>19</v>
      </c>
      <c r="B25" s="19" t="s">
        <v>60</v>
      </c>
      <c r="C25" s="25">
        <v>0</v>
      </c>
      <c r="D25" s="25">
        <v>1.3888888888888889E-3</v>
      </c>
      <c r="E25" s="25">
        <v>1.3888888888888889E-3</v>
      </c>
      <c r="F25" s="25">
        <v>1.3888888888888889E-3</v>
      </c>
      <c r="G25" s="25">
        <v>1.3888888888888889E-3</v>
      </c>
      <c r="H25" s="25">
        <v>1.3888888888888889E-3</v>
      </c>
      <c r="I25" s="25">
        <v>1.3888888888888889E-3</v>
      </c>
      <c r="J25" s="21" t="s">
        <v>64</v>
      </c>
      <c r="K25" s="102">
        <f t="shared" si="1"/>
        <v>0.39097222222222205</v>
      </c>
      <c r="L25" s="102">
        <f t="shared" si="2"/>
        <v>0.45208333333333317</v>
      </c>
      <c r="M25" s="102">
        <f t="shared" si="3"/>
        <v>0.51597222222222205</v>
      </c>
      <c r="N25" s="102">
        <f t="shared" si="4"/>
        <v>0.61319444444444426</v>
      </c>
      <c r="O25" s="102">
        <f t="shared" si="5"/>
        <v>0.68611111111111089</v>
      </c>
      <c r="P25" s="22">
        <f t="shared" si="6"/>
        <v>0.76319444444444429</v>
      </c>
    </row>
    <row r="26" spans="1:16" ht="16.5" customHeight="1" x14ac:dyDescent="0.2">
      <c r="A26" s="101">
        <v>20</v>
      </c>
      <c r="B26" s="19" t="s">
        <v>62</v>
      </c>
      <c r="C26" s="103">
        <v>0</v>
      </c>
      <c r="D26" s="104">
        <v>1.3888888888888889E-3</v>
      </c>
      <c r="E26" s="104">
        <v>1.3888888888888889E-3</v>
      </c>
      <c r="F26" s="104">
        <v>6.9444444444444447E-4</v>
      </c>
      <c r="G26" s="104">
        <v>6.9444444444444447E-4</v>
      </c>
      <c r="H26" s="104">
        <v>1.3888888888888889E-3</v>
      </c>
      <c r="I26" s="104">
        <v>6.9444444444444447E-4</v>
      </c>
      <c r="J26" s="21" t="s">
        <v>64</v>
      </c>
      <c r="K26" s="102">
        <f t="shared" si="1"/>
        <v>0.39236111111111094</v>
      </c>
      <c r="L26" s="102">
        <f t="shared" si="2"/>
        <v>0.45347222222222205</v>
      </c>
      <c r="M26" s="102">
        <f t="shared" si="3"/>
        <v>0.5166666666666665</v>
      </c>
      <c r="N26" s="102">
        <f t="shared" si="4"/>
        <v>0.61388888888888871</v>
      </c>
      <c r="O26" s="102">
        <f t="shared" si="5"/>
        <v>0.68749999999999978</v>
      </c>
      <c r="P26" s="22">
        <f t="shared" si="6"/>
        <v>0.76388888888888873</v>
      </c>
    </row>
    <row r="27" spans="1:16" ht="16.5" customHeight="1" x14ac:dyDescent="0.2">
      <c r="A27" s="101">
        <v>21</v>
      </c>
      <c r="B27" s="19" t="s">
        <v>59</v>
      </c>
      <c r="C27" s="25">
        <v>1.3888888888888889E-3</v>
      </c>
      <c r="D27" s="25">
        <v>6.9444444444444447E-4</v>
      </c>
      <c r="E27" s="25">
        <v>1.3888888888888889E-3</v>
      </c>
      <c r="F27" s="25">
        <v>1.3888888888888889E-3</v>
      </c>
      <c r="G27" s="25">
        <v>1.3888888888888889E-3</v>
      </c>
      <c r="H27" s="25">
        <v>6.9444444444444447E-4</v>
      </c>
      <c r="I27" s="25">
        <v>1.3888888888888889E-3</v>
      </c>
      <c r="J27" s="21">
        <f>J21+C27</f>
        <v>0.3298611111111111</v>
      </c>
      <c r="K27" s="102">
        <f t="shared" si="1"/>
        <v>0.39305555555555538</v>
      </c>
      <c r="L27" s="102">
        <f t="shared" si="2"/>
        <v>0.45486111111111094</v>
      </c>
      <c r="M27" s="102">
        <f t="shared" si="3"/>
        <v>0.51805555555555538</v>
      </c>
      <c r="N27" s="102">
        <f t="shared" si="4"/>
        <v>0.61527777777777759</v>
      </c>
      <c r="O27" s="102">
        <f t="shared" si="5"/>
        <v>0.68819444444444422</v>
      </c>
      <c r="P27" s="22">
        <f t="shared" si="6"/>
        <v>0.76527777777777761</v>
      </c>
    </row>
    <row r="28" spans="1:16" ht="16.5" customHeight="1" x14ac:dyDescent="0.2">
      <c r="A28" s="101">
        <v>22</v>
      </c>
      <c r="B28" s="19" t="s">
        <v>58</v>
      </c>
      <c r="C28" s="103">
        <v>6.9444444444444447E-4</v>
      </c>
      <c r="D28" s="104">
        <v>6.9444444444444447E-4</v>
      </c>
      <c r="E28" s="104">
        <v>6.9444444444444447E-4</v>
      </c>
      <c r="F28" s="104">
        <v>6.9444444444444447E-4</v>
      </c>
      <c r="G28" s="104">
        <v>6.9444444444444447E-4</v>
      </c>
      <c r="H28" s="104">
        <v>6.9444444444444447E-4</v>
      </c>
      <c r="I28" s="104">
        <v>6.9444444444444447E-4</v>
      </c>
      <c r="J28" s="21">
        <f t="shared" ref="J28:J36" si="8">J27+C28</f>
        <v>0.33055555555555555</v>
      </c>
      <c r="K28" s="102">
        <f t="shared" si="1"/>
        <v>0.39374999999999982</v>
      </c>
      <c r="L28" s="102">
        <f t="shared" si="2"/>
        <v>0.45555555555555538</v>
      </c>
      <c r="M28" s="102">
        <f t="shared" si="3"/>
        <v>0.51874999999999982</v>
      </c>
      <c r="N28" s="102">
        <f t="shared" si="4"/>
        <v>0.61597222222222203</v>
      </c>
      <c r="O28" s="102">
        <f t="shared" si="5"/>
        <v>0.68888888888888866</v>
      </c>
      <c r="P28" s="22">
        <f t="shared" si="6"/>
        <v>0.76597222222222205</v>
      </c>
    </row>
    <row r="29" spans="1:16" s="105" customFormat="1" ht="16.5" customHeight="1" x14ac:dyDescent="0.2">
      <c r="A29" s="107"/>
      <c r="B29" s="19" t="s">
        <v>287</v>
      </c>
      <c r="C29" s="103"/>
      <c r="D29" s="103"/>
      <c r="E29" s="103"/>
      <c r="F29" s="103"/>
      <c r="G29" s="103"/>
      <c r="H29" s="103"/>
      <c r="I29" s="103"/>
      <c r="J29" s="21">
        <f>J28+0.0026</f>
        <v>0.33315555555555554</v>
      </c>
      <c r="K29" s="102">
        <f>K28+0.002</f>
        <v>0.39574999999999982</v>
      </c>
      <c r="L29" s="102">
        <f>L28+0.001</f>
        <v>0.45655555555555538</v>
      </c>
      <c r="M29" s="102">
        <f>M28+0.002</f>
        <v>0.52074999999999982</v>
      </c>
      <c r="N29" s="102">
        <f>N28+0.002</f>
        <v>0.61797222222222203</v>
      </c>
      <c r="O29" s="102">
        <f>O28+0.002</f>
        <v>0.69088888888888866</v>
      </c>
      <c r="P29" s="22">
        <f>P28+0.002</f>
        <v>0.76797222222222206</v>
      </c>
    </row>
    <row r="30" spans="1:16" s="105" customFormat="1" ht="16.5" customHeight="1" x14ac:dyDescent="0.2">
      <c r="A30" s="7">
        <v>23</v>
      </c>
      <c r="B30" s="19" t="s">
        <v>18</v>
      </c>
      <c r="C30" s="25">
        <v>4.1666666666666666E-3</v>
      </c>
      <c r="D30" s="25">
        <v>2.0833333333333333E-3</v>
      </c>
      <c r="E30" s="25">
        <v>4.8611111111111112E-3</v>
      </c>
      <c r="F30" s="25">
        <v>6.9444444444444441E-3</v>
      </c>
      <c r="G30" s="25">
        <v>3.472222222222222E-3</v>
      </c>
      <c r="H30" s="25">
        <v>2.7777777777777779E-3</v>
      </c>
      <c r="I30" s="25">
        <v>5.5555555555555558E-3</v>
      </c>
      <c r="J30" s="21">
        <f>J28+C30</f>
        <v>0.3347222222222222</v>
      </c>
      <c r="K30" s="102">
        <f>K28+$D30</f>
        <v>0.39583333333333315</v>
      </c>
      <c r="L30" s="102">
        <f>L28+$E30</f>
        <v>0.46041666666666647</v>
      </c>
      <c r="M30" s="102">
        <f>M28+$F30</f>
        <v>0.52569444444444424</v>
      </c>
      <c r="N30" s="102">
        <f>N28+$G30</f>
        <v>0.61944444444444424</v>
      </c>
      <c r="O30" s="102">
        <f>O28+$H30</f>
        <v>0.69166666666666643</v>
      </c>
      <c r="P30" s="22">
        <f>P28+$I30</f>
        <v>0.77152777777777759</v>
      </c>
    </row>
    <row r="31" spans="1:16" ht="16.5" customHeight="1" x14ac:dyDescent="0.2">
      <c r="A31" s="101">
        <v>24</v>
      </c>
      <c r="B31" s="19" t="s">
        <v>19</v>
      </c>
      <c r="C31" s="103">
        <v>6.9444444444444447E-4</v>
      </c>
      <c r="D31" s="104">
        <v>6.9444444444444447E-4</v>
      </c>
      <c r="E31" s="104">
        <v>6.9444444444444447E-4</v>
      </c>
      <c r="F31" s="104">
        <v>6.9444444444444447E-4</v>
      </c>
      <c r="G31" s="104">
        <v>6.9444444444444447E-4</v>
      </c>
      <c r="H31" s="104">
        <v>1.3888888888888889E-3</v>
      </c>
      <c r="I31" s="104">
        <v>6.9444444444444447E-4</v>
      </c>
      <c r="J31" s="21">
        <f t="shared" si="8"/>
        <v>0.33541666666666664</v>
      </c>
      <c r="K31" s="102">
        <f t="shared" si="1"/>
        <v>0.39652777777777759</v>
      </c>
      <c r="L31" s="102">
        <f t="shared" si="2"/>
        <v>0.46111111111111092</v>
      </c>
      <c r="M31" s="102">
        <f t="shared" si="3"/>
        <v>0.52638888888888868</v>
      </c>
      <c r="N31" s="102">
        <f t="shared" si="4"/>
        <v>0.62013888888888868</v>
      </c>
      <c r="O31" s="102">
        <f t="shared" si="5"/>
        <v>0.69305555555555531</v>
      </c>
      <c r="P31" s="22">
        <f t="shared" si="6"/>
        <v>0.77222222222222203</v>
      </c>
    </row>
    <row r="32" spans="1:16" ht="16.5" customHeight="1" x14ac:dyDescent="0.2">
      <c r="A32" s="107">
        <v>25</v>
      </c>
      <c r="B32" s="19" t="s">
        <v>20</v>
      </c>
      <c r="C32" s="103">
        <v>0</v>
      </c>
      <c r="D32" s="104">
        <v>6.9444444444444447E-4</v>
      </c>
      <c r="E32" s="104">
        <v>6.9444444444444447E-4</v>
      </c>
      <c r="F32" s="104">
        <v>6.9444444444444447E-4</v>
      </c>
      <c r="G32" s="104">
        <v>6.9444444444444447E-4</v>
      </c>
      <c r="H32" s="104">
        <v>6.9444444444444447E-4</v>
      </c>
      <c r="I32" s="104">
        <v>6.9444444444444447E-4</v>
      </c>
      <c r="J32" s="21">
        <f t="shared" si="8"/>
        <v>0.33541666666666664</v>
      </c>
      <c r="K32" s="102">
        <f t="shared" si="1"/>
        <v>0.39722222222222203</v>
      </c>
      <c r="L32" s="102">
        <f t="shared" si="2"/>
        <v>0.46180555555555536</v>
      </c>
      <c r="M32" s="102">
        <f t="shared" si="3"/>
        <v>0.52708333333333313</v>
      </c>
      <c r="N32" s="102">
        <f t="shared" si="4"/>
        <v>0.62083333333333313</v>
      </c>
      <c r="O32" s="102">
        <f t="shared" si="5"/>
        <v>0.69374999999999976</v>
      </c>
      <c r="P32" s="22">
        <f t="shared" si="6"/>
        <v>0.77291666666666647</v>
      </c>
    </row>
    <row r="33" spans="1:18" ht="16.5" customHeight="1" x14ac:dyDescent="0.2">
      <c r="A33" s="7">
        <v>26</v>
      </c>
      <c r="B33" s="19" t="s">
        <v>21</v>
      </c>
      <c r="C33" s="103">
        <v>1.3888888888888889E-3</v>
      </c>
      <c r="D33" s="104">
        <v>6.9444444444444447E-4</v>
      </c>
      <c r="E33" s="104">
        <v>6.9444444444444447E-4</v>
      </c>
      <c r="F33" s="104">
        <v>6.9444444444444447E-4</v>
      </c>
      <c r="G33" s="104">
        <v>6.9444444444444447E-4</v>
      </c>
      <c r="H33" s="104">
        <v>6.9444444444444447E-4</v>
      </c>
      <c r="I33" s="104">
        <v>6.9444444444444447E-4</v>
      </c>
      <c r="J33" s="21">
        <f t="shared" si="8"/>
        <v>0.33680555555555552</v>
      </c>
      <c r="K33" s="102">
        <f t="shared" si="1"/>
        <v>0.39791666666666647</v>
      </c>
      <c r="L33" s="102">
        <f t="shared" si="2"/>
        <v>0.4624999999999998</v>
      </c>
      <c r="M33" s="102">
        <f t="shared" si="3"/>
        <v>0.52777777777777757</v>
      </c>
      <c r="N33" s="102">
        <f t="shared" si="4"/>
        <v>0.62152777777777757</v>
      </c>
      <c r="O33" s="102">
        <f t="shared" si="5"/>
        <v>0.6944444444444442</v>
      </c>
      <c r="P33" s="22">
        <f t="shared" si="6"/>
        <v>0.77361111111111092</v>
      </c>
    </row>
    <row r="34" spans="1:18" ht="16.5" customHeight="1" x14ac:dyDescent="0.2">
      <c r="A34" s="101">
        <v>27</v>
      </c>
      <c r="B34" s="19" t="s">
        <v>22</v>
      </c>
      <c r="C34" s="25">
        <v>6.9444444444444447E-4</v>
      </c>
      <c r="D34" s="25">
        <v>6.9444444444444447E-4</v>
      </c>
      <c r="E34" s="25">
        <v>6.9444444444444447E-4</v>
      </c>
      <c r="F34" s="25">
        <v>1.3888888888888889E-3</v>
      </c>
      <c r="G34" s="25">
        <v>6.9444444444444447E-4</v>
      </c>
      <c r="H34" s="25">
        <v>6.9444444444444447E-4</v>
      </c>
      <c r="I34" s="25">
        <v>1.3888888888888889E-3</v>
      </c>
      <c r="J34" s="21">
        <f t="shared" si="8"/>
        <v>0.33749999999999997</v>
      </c>
      <c r="K34" s="102">
        <f t="shared" si="1"/>
        <v>0.39861111111111092</v>
      </c>
      <c r="L34" s="102">
        <f t="shared" si="2"/>
        <v>0.46319444444444424</v>
      </c>
      <c r="M34" s="102">
        <f t="shared" si="3"/>
        <v>0.52916666666666645</v>
      </c>
      <c r="N34" s="102">
        <f t="shared" si="4"/>
        <v>0.62222222222222201</v>
      </c>
      <c r="O34" s="102">
        <f t="shared" si="5"/>
        <v>0.69513888888888864</v>
      </c>
      <c r="P34" s="22">
        <f t="shared" si="6"/>
        <v>0.7749999999999998</v>
      </c>
    </row>
    <row r="35" spans="1:18" ht="16.5" customHeight="1" x14ac:dyDescent="0.2">
      <c r="A35" s="101">
        <v>28</v>
      </c>
      <c r="B35" s="19" t="s">
        <v>66</v>
      </c>
      <c r="C35" s="103">
        <v>1.3888888888888889E-3</v>
      </c>
      <c r="D35" s="104">
        <v>2.7777777777777779E-3</v>
      </c>
      <c r="E35" s="104">
        <v>1.3888888888888889E-3</v>
      </c>
      <c r="F35" s="104">
        <v>1.3888888888888889E-3</v>
      </c>
      <c r="G35" s="104">
        <v>1.3888888888888889E-3</v>
      </c>
      <c r="H35" s="104">
        <v>1.3888888888888889E-3</v>
      </c>
      <c r="I35" s="104">
        <v>1.3888888888888889E-3</v>
      </c>
      <c r="J35" s="21">
        <f t="shared" si="8"/>
        <v>0.33888888888888885</v>
      </c>
      <c r="K35" s="102">
        <f t="shared" si="1"/>
        <v>0.40138888888888868</v>
      </c>
      <c r="L35" s="102">
        <f t="shared" si="2"/>
        <v>0.46458333333333313</v>
      </c>
      <c r="M35" s="102">
        <f t="shared" si="3"/>
        <v>0.53055555555555534</v>
      </c>
      <c r="N35" s="102">
        <f t="shared" si="4"/>
        <v>0.62361111111111089</v>
      </c>
      <c r="O35" s="102">
        <f t="shared" si="5"/>
        <v>0.69652777777777752</v>
      </c>
      <c r="P35" s="22">
        <f t="shared" si="6"/>
        <v>0.77638888888888868</v>
      </c>
    </row>
    <row r="36" spans="1:18" ht="16.5" customHeight="1" x14ac:dyDescent="0.2">
      <c r="A36" s="101">
        <v>29</v>
      </c>
      <c r="B36" s="19" t="s">
        <v>67</v>
      </c>
      <c r="C36" s="25">
        <v>2.7777777777777779E-3</v>
      </c>
      <c r="D36" s="25">
        <v>2.0833333333333333E-3</v>
      </c>
      <c r="E36" s="25">
        <v>1.3888888888888889E-3</v>
      </c>
      <c r="F36" s="25">
        <v>2.0833333333333333E-3</v>
      </c>
      <c r="G36" s="25">
        <v>6.9444444444444447E-4</v>
      </c>
      <c r="H36" s="25">
        <v>2.0833333333333333E-3</v>
      </c>
      <c r="I36" s="25">
        <v>2.0833333333333333E-3</v>
      </c>
      <c r="J36" s="21">
        <f t="shared" si="8"/>
        <v>0.34166666666666662</v>
      </c>
      <c r="K36" s="102">
        <f t="shared" si="1"/>
        <v>0.40347222222222201</v>
      </c>
      <c r="L36" s="102">
        <f t="shared" si="2"/>
        <v>0.46597222222222201</v>
      </c>
      <c r="M36" s="102">
        <f t="shared" si="3"/>
        <v>0.53263888888888866</v>
      </c>
      <c r="N36" s="102">
        <f t="shared" si="4"/>
        <v>0.62430555555555534</v>
      </c>
      <c r="O36" s="102">
        <f t="shared" si="5"/>
        <v>0.69861111111111085</v>
      </c>
      <c r="P36" s="22">
        <f t="shared" si="6"/>
        <v>0.77847222222222201</v>
      </c>
    </row>
    <row r="37" spans="1:18" ht="16.5" customHeight="1" x14ac:dyDescent="0.2">
      <c r="A37" s="101">
        <v>30</v>
      </c>
      <c r="B37" s="19" t="s">
        <v>54</v>
      </c>
      <c r="C37" s="109"/>
      <c r="D37" s="104">
        <v>1.3888888888888889E-3</v>
      </c>
      <c r="E37" s="104">
        <v>2.0833333333333333E-3</v>
      </c>
      <c r="F37" s="104">
        <v>1.3888888888888889E-3</v>
      </c>
      <c r="G37" s="104">
        <v>2.7777777777777779E-3</v>
      </c>
      <c r="H37" s="104">
        <v>1.3888888888888889E-3</v>
      </c>
      <c r="I37" s="104">
        <v>1.3888888888888889E-3</v>
      </c>
      <c r="J37" s="21"/>
      <c r="K37" s="102">
        <f t="shared" si="1"/>
        <v>0.40486111111111089</v>
      </c>
      <c r="L37" s="102">
        <f t="shared" si="2"/>
        <v>0.46805555555555534</v>
      </c>
      <c r="M37" s="102">
        <f t="shared" si="3"/>
        <v>0.53402777777777755</v>
      </c>
      <c r="N37" s="102">
        <f t="shared" si="4"/>
        <v>0.6270833333333331</v>
      </c>
      <c r="O37" s="102">
        <f t="shared" si="5"/>
        <v>0.69999999999999973</v>
      </c>
      <c r="P37" s="22">
        <f t="shared" si="6"/>
        <v>0.77986111111111089</v>
      </c>
    </row>
    <row r="38" spans="1:18" ht="16.5" customHeight="1" x14ac:dyDescent="0.2">
      <c r="A38" s="101">
        <v>31</v>
      </c>
      <c r="B38" s="19" t="s">
        <v>53</v>
      </c>
      <c r="C38" s="25">
        <v>2.7777777777777779E-3</v>
      </c>
      <c r="D38" s="25">
        <v>4.1666666666666666E-3</v>
      </c>
      <c r="E38" s="25">
        <v>3.472222222222222E-3</v>
      </c>
      <c r="F38" s="25">
        <v>4.1666666666666666E-3</v>
      </c>
      <c r="G38" s="25">
        <v>2.7777777777777779E-3</v>
      </c>
      <c r="H38" s="25">
        <v>3.472222222222222E-3</v>
      </c>
      <c r="I38" s="25">
        <v>3.472222222222222E-3</v>
      </c>
      <c r="J38" s="21">
        <f>J36+C38</f>
        <v>0.34444444444444439</v>
      </c>
      <c r="K38" s="102">
        <f t="shared" si="1"/>
        <v>0.40902777777777755</v>
      </c>
      <c r="L38" s="102">
        <f t="shared" si="2"/>
        <v>0.47152777777777755</v>
      </c>
      <c r="M38" s="102">
        <f t="shared" si="3"/>
        <v>0.5381944444444442</v>
      </c>
      <c r="N38" s="102">
        <f t="shared" si="4"/>
        <v>0.62986111111111087</v>
      </c>
      <c r="O38" s="102">
        <f t="shared" si="5"/>
        <v>0.70347222222222194</v>
      </c>
      <c r="P38" s="22">
        <f t="shared" si="6"/>
        <v>0.7833333333333331</v>
      </c>
    </row>
    <row r="39" spans="1:18" ht="16.5" customHeight="1" x14ac:dyDescent="0.2">
      <c r="A39" s="101">
        <v>32</v>
      </c>
      <c r="B39" s="19" t="s">
        <v>52</v>
      </c>
      <c r="C39" s="103">
        <v>6.9444444444444447E-4</v>
      </c>
      <c r="D39" s="104">
        <v>6.9444444444444447E-4</v>
      </c>
      <c r="E39" s="104">
        <v>1.3888888888888889E-3</v>
      </c>
      <c r="F39" s="104">
        <v>1.3888888888888889E-3</v>
      </c>
      <c r="G39" s="104">
        <v>1.3888888888888889E-3</v>
      </c>
      <c r="H39" s="104">
        <v>1.3888888888888889E-3</v>
      </c>
      <c r="I39" s="104">
        <v>1.3888888888888889E-3</v>
      </c>
      <c r="J39" s="21">
        <f>J38+C39</f>
        <v>0.34513888888888883</v>
      </c>
      <c r="K39" s="102">
        <f t="shared" si="1"/>
        <v>0.40972222222222199</v>
      </c>
      <c r="L39" s="102">
        <f t="shared" si="2"/>
        <v>0.47291666666666643</v>
      </c>
      <c r="M39" s="102">
        <f t="shared" si="3"/>
        <v>0.53958333333333308</v>
      </c>
      <c r="N39" s="102">
        <f t="shared" si="4"/>
        <v>0.63124999999999976</v>
      </c>
      <c r="O39" s="102">
        <f t="shared" si="5"/>
        <v>0.70486111111111083</v>
      </c>
      <c r="P39" s="22">
        <f t="shared" si="6"/>
        <v>0.78472222222222199</v>
      </c>
    </row>
    <row r="40" spans="1:18" ht="16.5" customHeight="1" x14ac:dyDescent="0.2">
      <c r="A40" s="110">
        <v>33</v>
      </c>
      <c r="B40" s="111" t="s">
        <v>51</v>
      </c>
      <c r="C40" s="112">
        <v>1.3888888888888889E-3</v>
      </c>
      <c r="D40" s="112">
        <v>1.3888888888888889E-3</v>
      </c>
      <c r="E40" s="112">
        <v>1.3888888888888889E-3</v>
      </c>
      <c r="F40" s="112">
        <v>1.3888888888888889E-3</v>
      </c>
      <c r="G40" s="112">
        <v>1.3888888888888889E-3</v>
      </c>
      <c r="H40" s="112">
        <v>1.3888888888888889E-3</v>
      </c>
      <c r="I40" s="112">
        <v>1.3888888888888889E-3</v>
      </c>
      <c r="J40" s="21">
        <f>J39+C40</f>
        <v>0.34652777777777771</v>
      </c>
      <c r="K40" s="102">
        <f t="shared" si="1"/>
        <v>0.41111111111111087</v>
      </c>
      <c r="L40" s="102">
        <f t="shared" si="2"/>
        <v>0.47430555555555531</v>
      </c>
      <c r="M40" s="102">
        <f t="shared" si="3"/>
        <v>0.54097222222222197</v>
      </c>
      <c r="N40" s="102">
        <f t="shared" si="4"/>
        <v>0.63263888888888864</v>
      </c>
      <c r="O40" s="102">
        <f t="shared" si="5"/>
        <v>0.70624999999999971</v>
      </c>
      <c r="P40" s="22">
        <f t="shared" si="6"/>
        <v>0.78611111111111087</v>
      </c>
    </row>
    <row r="41" spans="1:18" ht="30.75" hidden="1" customHeight="1" x14ac:dyDescent="0.15">
      <c r="A41" s="34"/>
      <c r="B41" s="34" t="s">
        <v>27</v>
      </c>
      <c r="C41" s="113">
        <f t="shared" ref="C41:I41" si="9">SUM(C5:C40)</f>
        <v>3.9583333333333373E-2</v>
      </c>
      <c r="D41" s="113">
        <f t="shared" si="9"/>
        <v>4.6527777777777696E-2</v>
      </c>
      <c r="E41" s="113">
        <f t="shared" si="9"/>
        <v>5.2083333333333252E-2</v>
      </c>
      <c r="F41" s="113">
        <f t="shared" si="9"/>
        <v>5.5555555555555483E-2</v>
      </c>
      <c r="G41" s="113">
        <f t="shared" si="9"/>
        <v>4.9305555555555471E-2</v>
      </c>
      <c r="H41" s="113">
        <f t="shared" si="9"/>
        <v>4.9999999999999926E-2</v>
      </c>
      <c r="I41" s="113">
        <f t="shared" si="9"/>
        <v>5.347222222222215E-2</v>
      </c>
      <c r="J41" s="36">
        <f>J40-J5</f>
        <v>3.9583333333333304E-2</v>
      </c>
      <c r="K41" s="36">
        <f t="shared" ref="K41:P41" si="10">K40-K5</f>
        <v>4.6527777777777557E-2</v>
      </c>
      <c r="L41" s="36">
        <f t="shared" si="10"/>
        <v>5.2083333333333093E-2</v>
      </c>
      <c r="M41" s="36">
        <f t="shared" si="10"/>
        <v>5.5555555555555303E-2</v>
      </c>
      <c r="N41" s="36">
        <f t="shared" si="10"/>
        <v>4.9305555555555269E-2</v>
      </c>
      <c r="O41" s="36">
        <f t="shared" si="10"/>
        <v>4.9999999999999711E-2</v>
      </c>
      <c r="P41" s="37">
        <f t="shared" si="10"/>
        <v>5.3472222222222032E-2</v>
      </c>
      <c r="Q41" s="50">
        <f>SUM(J41:P41)</f>
        <v>0.34652777777777627</v>
      </c>
    </row>
    <row r="42" spans="1:18" ht="37.5" hidden="1" customHeight="1" x14ac:dyDescent="0.15">
      <c r="A42" s="34"/>
      <c r="B42" s="34" t="s">
        <v>68</v>
      </c>
      <c r="C42" s="39"/>
      <c r="D42" s="39"/>
      <c r="E42" s="39"/>
      <c r="F42" s="39"/>
      <c r="G42" s="39"/>
      <c r="H42" s="39"/>
      <c r="I42" s="39"/>
      <c r="J42" s="114">
        <f t="shared" ref="J42:O42" si="11">K5-J40</f>
        <v>1.8055555555555602E-2</v>
      </c>
      <c r="K42" s="115">
        <f>L5-K40</f>
        <v>1.1111111111111349E-2</v>
      </c>
      <c r="L42" s="114">
        <f t="shared" si="11"/>
        <v>1.1111111111111349E-2</v>
      </c>
      <c r="M42" s="115">
        <f>N5-M40</f>
        <v>4.2361111111111405E-2</v>
      </c>
      <c r="N42" s="114">
        <f t="shared" si="11"/>
        <v>2.361111111111136E-2</v>
      </c>
      <c r="O42" s="115">
        <f t="shared" si="11"/>
        <v>2.6388888888889128E-2</v>
      </c>
      <c r="P42" s="37" t="s">
        <v>42</v>
      </c>
      <c r="Q42" s="50">
        <f>SUM(J42:P42)</f>
        <v>0.13263888888889019</v>
      </c>
    </row>
    <row r="43" spans="1:18" ht="37.5" hidden="1" customHeight="1" x14ac:dyDescent="0.15">
      <c r="A43" s="34"/>
      <c r="B43" s="34" t="s">
        <v>69</v>
      </c>
      <c r="C43" s="39"/>
      <c r="D43" s="39"/>
      <c r="E43" s="39"/>
      <c r="F43" s="39"/>
      <c r="G43" s="39"/>
      <c r="H43" s="39"/>
      <c r="I43" s="39"/>
      <c r="J43" s="36">
        <v>9.0277777777779122E-3</v>
      </c>
      <c r="K43" s="36">
        <v>1.5972222222222443E-2</v>
      </c>
      <c r="L43" s="36">
        <v>7.6388888888891393E-3</v>
      </c>
      <c r="M43" s="36">
        <v>4.6527777777777946E-2</v>
      </c>
      <c r="N43" s="36">
        <v>1.25000000000004E-2</v>
      </c>
      <c r="O43" s="36">
        <v>4.0972222222222299E-2</v>
      </c>
      <c r="P43" s="37" t="s">
        <v>31</v>
      </c>
      <c r="Q43" s="50">
        <v>0.13263888888889014</v>
      </c>
    </row>
    <row r="44" spans="1:18" ht="48" hidden="1" customHeight="1" x14ac:dyDescent="0.15">
      <c r="A44" s="34"/>
      <c r="B44" s="34" t="s">
        <v>32</v>
      </c>
      <c r="C44" s="39"/>
      <c r="D44" s="39"/>
      <c r="E44" s="39"/>
      <c r="F44" s="39"/>
      <c r="G44" s="39"/>
      <c r="H44" s="39"/>
      <c r="I44" s="39"/>
      <c r="J44" s="36">
        <f t="shared" ref="J44:O44" si="12">J41+J42</f>
        <v>5.7638888888888906E-2</v>
      </c>
      <c r="K44" s="36">
        <f t="shared" si="12"/>
        <v>5.7638888888888906E-2</v>
      </c>
      <c r="L44" s="36">
        <f t="shared" si="12"/>
        <v>6.3194444444444442E-2</v>
      </c>
      <c r="M44" s="36">
        <f t="shared" si="12"/>
        <v>9.7916666666666707E-2</v>
      </c>
      <c r="N44" s="36">
        <f t="shared" si="12"/>
        <v>7.291666666666663E-2</v>
      </c>
      <c r="O44" s="36">
        <f t="shared" si="12"/>
        <v>7.638888888888884E-2</v>
      </c>
      <c r="P44" s="37">
        <f>P41</f>
        <v>5.3472222222222032E-2</v>
      </c>
      <c r="Q44" s="50">
        <f>SUM(J44:P44)</f>
        <v>0.47916666666666646</v>
      </c>
      <c r="R44" s="116">
        <f>Q44</f>
        <v>0.47916666666666646</v>
      </c>
    </row>
    <row r="45" spans="1:18" ht="14.25" hidden="1" customHeight="1" x14ac:dyDescent="0.15">
      <c r="A45" s="48"/>
      <c r="B45" s="48"/>
      <c r="C45" s="49"/>
      <c r="D45" s="49"/>
      <c r="E45" s="49"/>
      <c r="F45" s="49"/>
      <c r="G45" s="49"/>
      <c r="H45" s="49"/>
      <c r="I45" s="49"/>
      <c r="J45" s="50"/>
      <c r="K45" s="50"/>
      <c r="L45" s="50"/>
      <c r="M45" s="50"/>
      <c r="N45" s="50"/>
      <c r="O45" s="50"/>
      <c r="P45" s="50"/>
      <c r="Q45" s="50"/>
      <c r="R45" s="116"/>
    </row>
    <row r="46" spans="1:18" ht="19.5" hidden="1" customHeight="1" x14ac:dyDescent="0.15">
      <c r="A46" s="1" t="s">
        <v>70</v>
      </c>
      <c r="C46" s="117"/>
      <c r="D46" s="117"/>
      <c r="E46" s="117"/>
      <c r="F46" s="117"/>
      <c r="G46" s="117"/>
      <c r="H46" s="117"/>
      <c r="I46" s="117"/>
    </row>
    <row r="47" spans="1:18" ht="13.5" hidden="1" x14ac:dyDescent="0.15">
      <c r="A47" s="118" t="s">
        <v>71</v>
      </c>
      <c r="C47" s="117"/>
      <c r="D47" s="117"/>
      <c r="E47" s="117"/>
      <c r="F47" s="117"/>
      <c r="G47" s="117"/>
      <c r="H47" s="117"/>
      <c r="I47" s="117"/>
    </row>
    <row r="48" spans="1:18" ht="13.5" x14ac:dyDescent="0.15">
      <c r="A48" s="118"/>
      <c r="C48" s="117"/>
      <c r="D48" s="117"/>
      <c r="E48" s="117"/>
      <c r="F48" s="117"/>
      <c r="G48" s="117"/>
      <c r="H48" s="117"/>
      <c r="I48" s="117"/>
    </row>
    <row r="49" spans="3:9" ht="13.5" x14ac:dyDescent="0.15">
      <c r="C49" s="117"/>
      <c r="D49" s="117"/>
      <c r="E49" s="117"/>
      <c r="F49" s="117"/>
      <c r="G49" s="117"/>
      <c r="H49" s="117"/>
      <c r="I49" s="117"/>
    </row>
    <row r="50" spans="3:9" ht="13.5" x14ac:dyDescent="0.15">
      <c r="C50" s="117"/>
      <c r="D50" s="117"/>
      <c r="E50" s="117"/>
      <c r="F50" s="117"/>
      <c r="G50" s="117"/>
      <c r="H50" s="117"/>
      <c r="I50" s="117"/>
    </row>
  </sheetData>
  <mergeCells count="10">
    <mergeCell ref="A1:Q1"/>
    <mergeCell ref="A3:B4"/>
    <mergeCell ref="C3:I3"/>
    <mergeCell ref="J3:J4"/>
    <mergeCell ref="K3:K4"/>
    <mergeCell ref="L3:L4"/>
    <mergeCell ref="M3:M4"/>
    <mergeCell ref="N3:N4"/>
    <mergeCell ref="O3:O4"/>
    <mergeCell ref="P3:P4"/>
  </mergeCells>
  <phoneticPr fontId="2"/>
  <pageMargins left="0.59055118110236227" right="0.39370078740157483" top="0.39370078740157483" bottom="0.39370078740157483" header="0" footer="0"/>
  <pageSetup paperSize="9" scale="6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1"/>
  <sheetViews>
    <sheetView workbookViewId="0">
      <selection activeCell="A2" sqref="A2"/>
    </sheetView>
  </sheetViews>
  <sheetFormatPr defaultRowHeight="13.2" x14ac:dyDescent="0.2"/>
  <cols>
    <col min="1" max="1" width="3" style="2" customWidth="1"/>
    <col min="2" max="2" width="15.33203125" style="2" bestFit="1" customWidth="1"/>
    <col min="3" max="3" width="4.88671875" style="1" hidden="1" customWidth="1"/>
    <col min="4" max="8" width="5.77734375" style="1" hidden="1" customWidth="1"/>
    <col min="9" max="9" width="10" style="2" bestFit="1" customWidth="1"/>
    <col min="10" max="256" width="9" style="2"/>
    <col min="257" max="257" width="3" style="2" customWidth="1"/>
    <col min="258" max="258" width="15.33203125" style="2" bestFit="1" customWidth="1"/>
    <col min="259" max="259" width="4.88671875" style="2" customWidth="1"/>
    <col min="260" max="264" width="5.77734375" style="2" customWidth="1"/>
    <col min="265" max="265" width="10" style="2" bestFit="1" customWidth="1"/>
    <col min="266" max="512" width="9" style="2"/>
    <col min="513" max="513" width="3" style="2" customWidth="1"/>
    <col min="514" max="514" width="15.33203125" style="2" bestFit="1" customWidth="1"/>
    <col min="515" max="515" width="4.88671875" style="2" customWidth="1"/>
    <col min="516" max="520" width="5.77734375" style="2" customWidth="1"/>
    <col min="521" max="521" width="10" style="2" bestFit="1" customWidth="1"/>
    <col min="522" max="768" width="9" style="2"/>
    <col min="769" max="769" width="3" style="2" customWidth="1"/>
    <col min="770" max="770" width="15.33203125" style="2" bestFit="1" customWidth="1"/>
    <col min="771" max="771" width="4.88671875" style="2" customWidth="1"/>
    <col min="772" max="776" width="5.77734375" style="2" customWidth="1"/>
    <col min="777" max="777" width="10" style="2" bestFit="1" customWidth="1"/>
    <col min="778" max="1024" width="9" style="2"/>
    <col min="1025" max="1025" width="3" style="2" customWidth="1"/>
    <col min="1026" max="1026" width="15.33203125" style="2" bestFit="1" customWidth="1"/>
    <col min="1027" max="1027" width="4.88671875" style="2" customWidth="1"/>
    <col min="1028" max="1032" width="5.77734375" style="2" customWidth="1"/>
    <col min="1033" max="1033" width="10" style="2" bestFit="1" customWidth="1"/>
    <col min="1034" max="1280" width="9" style="2"/>
    <col min="1281" max="1281" width="3" style="2" customWidth="1"/>
    <col min="1282" max="1282" width="15.33203125" style="2" bestFit="1" customWidth="1"/>
    <col min="1283" max="1283" width="4.88671875" style="2" customWidth="1"/>
    <col min="1284" max="1288" width="5.77734375" style="2" customWidth="1"/>
    <col min="1289" max="1289" width="10" style="2" bestFit="1" customWidth="1"/>
    <col min="1290" max="1536" width="9" style="2"/>
    <col min="1537" max="1537" width="3" style="2" customWidth="1"/>
    <col min="1538" max="1538" width="15.33203125" style="2" bestFit="1" customWidth="1"/>
    <col min="1539" max="1539" width="4.88671875" style="2" customWidth="1"/>
    <col min="1540" max="1544" width="5.77734375" style="2" customWidth="1"/>
    <col min="1545" max="1545" width="10" style="2" bestFit="1" customWidth="1"/>
    <col min="1546" max="1792" width="9" style="2"/>
    <col min="1793" max="1793" width="3" style="2" customWidth="1"/>
    <col min="1794" max="1794" width="15.33203125" style="2" bestFit="1" customWidth="1"/>
    <col min="1795" max="1795" width="4.88671875" style="2" customWidth="1"/>
    <col min="1796" max="1800" width="5.77734375" style="2" customWidth="1"/>
    <col min="1801" max="1801" width="10" style="2" bestFit="1" customWidth="1"/>
    <col min="1802" max="2048" width="9" style="2"/>
    <col min="2049" max="2049" width="3" style="2" customWidth="1"/>
    <col min="2050" max="2050" width="15.33203125" style="2" bestFit="1" customWidth="1"/>
    <col min="2051" max="2051" width="4.88671875" style="2" customWidth="1"/>
    <col min="2052" max="2056" width="5.77734375" style="2" customWidth="1"/>
    <col min="2057" max="2057" width="10" style="2" bestFit="1" customWidth="1"/>
    <col min="2058" max="2304" width="9" style="2"/>
    <col min="2305" max="2305" width="3" style="2" customWidth="1"/>
    <col min="2306" max="2306" width="15.33203125" style="2" bestFit="1" customWidth="1"/>
    <col min="2307" max="2307" width="4.88671875" style="2" customWidth="1"/>
    <col min="2308" max="2312" width="5.77734375" style="2" customWidth="1"/>
    <col min="2313" max="2313" width="10" style="2" bestFit="1" customWidth="1"/>
    <col min="2314" max="2560" width="9" style="2"/>
    <col min="2561" max="2561" width="3" style="2" customWidth="1"/>
    <col min="2562" max="2562" width="15.33203125" style="2" bestFit="1" customWidth="1"/>
    <col min="2563" max="2563" width="4.88671875" style="2" customWidth="1"/>
    <col min="2564" max="2568" width="5.77734375" style="2" customWidth="1"/>
    <col min="2569" max="2569" width="10" style="2" bestFit="1" customWidth="1"/>
    <col min="2570" max="2816" width="9" style="2"/>
    <col min="2817" max="2817" width="3" style="2" customWidth="1"/>
    <col min="2818" max="2818" width="15.33203125" style="2" bestFit="1" customWidth="1"/>
    <col min="2819" max="2819" width="4.88671875" style="2" customWidth="1"/>
    <col min="2820" max="2824" width="5.77734375" style="2" customWidth="1"/>
    <col min="2825" max="2825" width="10" style="2" bestFit="1" customWidth="1"/>
    <col min="2826" max="3072" width="9" style="2"/>
    <col min="3073" max="3073" width="3" style="2" customWidth="1"/>
    <col min="3074" max="3074" width="15.33203125" style="2" bestFit="1" customWidth="1"/>
    <col min="3075" max="3075" width="4.88671875" style="2" customWidth="1"/>
    <col min="3076" max="3080" width="5.77734375" style="2" customWidth="1"/>
    <col min="3081" max="3081" width="10" style="2" bestFit="1" customWidth="1"/>
    <col min="3082" max="3328" width="9" style="2"/>
    <col min="3329" max="3329" width="3" style="2" customWidth="1"/>
    <col min="3330" max="3330" width="15.33203125" style="2" bestFit="1" customWidth="1"/>
    <col min="3331" max="3331" width="4.88671875" style="2" customWidth="1"/>
    <col min="3332" max="3336" width="5.77734375" style="2" customWidth="1"/>
    <col min="3337" max="3337" width="10" style="2" bestFit="1" customWidth="1"/>
    <col min="3338" max="3584" width="9" style="2"/>
    <col min="3585" max="3585" width="3" style="2" customWidth="1"/>
    <col min="3586" max="3586" width="15.33203125" style="2" bestFit="1" customWidth="1"/>
    <col min="3587" max="3587" width="4.88671875" style="2" customWidth="1"/>
    <col min="3588" max="3592" width="5.77734375" style="2" customWidth="1"/>
    <col min="3593" max="3593" width="10" style="2" bestFit="1" customWidth="1"/>
    <col min="3594" max="3840" width="9" style="2"/>
    <col min="3841" max="3841" width="3" style="2" customWidth="1"/>
    <col min="3842" max="3842" width="15.33203125" style="2" bestFit="1" customWidth="1"/>
    <col min="3843" max="3843" width="4.88671875" style="2" customWidth="1"/>
    <col min="3844" max="3848" width="5.77734375" style="2" customWidth="1"/>
    <col min="3849" max="3849" width="10" style="2" bestFit="1" customWidth="1"/>
    <col min="3850" max="4096" width="9" style="2"/>
    <col min="4097" max="4097" width="3" style="2" customWidth="1"/>
    <col min="4098" max="4098" width="15.33203125" style="2" bestFit="1" customWidth="1"/>
    <col min="4099" max="4099" width="4.88671875" style="2" customWidth="1"/>
    <col min="4100" max="4104" width="5.77734375" style="2" customWidth="1"/>
    <col min="4105" max="4105" width="10" style="2" bestFit="1" customWidth="1"/>
    <col min="4106" max="4352" width="9" style="2"/>
    <col min="4353" max="4353" width="3" style="2" customWidth="1"/>
    <col min="4354" max="4354" width="15.33203125" style="2" bestFit="1" customWidth="1"/>
    <col min="4355" max="4355" width="4.88671875" style="2" customWidth="1"/>
    <col min="4356" max="4360" width="5.77734375" style="2" customWidth="1"/>
    <col min="4361" max="4361" width="10" style="2" bestFit="1" customWidth="1"/>
    <col min="4362" max="4608" width="9" style="2"/>
    <col min="4609" max="4609" width="3" style="2" customWidth="1"/>
    <col min="4610" max="4610" width="15.33203125" style="2" bestFit="1" customWidth="1"/>
    <col min="4611" max="4611" width="4.88671875" style="2" customWidth="1"/>
    <col min="4612" max="4616" width="5.77734375" style="2" customWidth="1"/>
    <col min="4617" max="4617" width="10" style="2" bestFit="1" customWidth="1"/>
    <col min="4618" max="4864" width="9" style="2"/>
    <col min="4865" max="4865" width="3" style="2" customWidth="1"/>
    <col min="4866" max="4866" width="15.33203125" style="2" bestFit="1" customWidth="1"/>
    <col min="4867" max="4867" width="4.88671875" style="2" customWidth="1"/>
    <col min="4868" max="4872" width="5.77734375" style="2" customWidth="1"/>
    <col min="4873" max="4873" width="10" style="2" bestFit="1" customWidth="1"/>
    <col min="4874" max="5120" width="9" style="2"/>
    <col min="5121" max="5121" width="3" style="2" customWidth="1"/>
    <col min="5122" max="5122" width="15.33203125" style="2" bestFit="1" customWidth="1"/>
    <col min="5123" max="5123" width="4.88671875" style="2" customWidth="1"/>
    <col min="5124" max="5128" width="5.77734375" style="2" customWidth="1"/>
    <col min="5129" max="5129" width="10" style="2" bestFit="1" customWidth="1"/>
    <col min="5130" max="5376" width="9" style="2"/>
    <col min="5377" max="5377" width="3" style="2" customWidth="1"/>
    <col min="5378" max="5378" width="15.33203125" style="2" bestFit="1" customWidth="1"/>
    <col min="5379" max="5379" width="4.88671875" style="2" customWidth="1"/>
    <col min="5380" max="5384" width="5.77734375" style="2" customWidth="1"/>
    <col min="5385" max="5385" width="10" style="2" bestFit="1" customWidth="1"/>
    <col min="5386" max="5632" width="9" style="2"/>
    <col min="5633" max="5633" width="3" style="2" customWidth="1"/>
    <col min="5634" max="5634" width="15.33203125" style="2" bestFit="1" customWidth="1"/>
    <col min="5635" max="5635" width="4.88671875" style="2" customWidth="1"/>
    <col min="5636" max="5640" width="5.77734375" style="2" customWidth="1"/>
    <col min="5641" max="5641" width="10" style="2" bestFit="1" customWidth="1"/>
    <col min="5642" max="5888" width="9" style="2"/>
    <col min="5889" max="5889" width="3" style="2" customWidth="1"/>
    <col min="5890" max="5890" width="15.33203125" style="2" bestFit="1" customWidth="1"/>
    <col min="5891" max="5891" width="4.88671875" style="2" customWidth="1"/>
    <col min="5892" max="5896" width="5.77734375" style="2" customWidth="1"/>
    <col min="5897" max="5897" width="10" style="2" bestFit="1" customWidth="1"/>
    <col min="5898" max="6144" width="9" style="2"/>
    <col min="6145" max="6145" width="3" style="2" customWidth="1"/>
    <col min="6146" max="6146" width="15.33203125" style="2" bestFit="1" customWidth="1"/>
    <col min="6147" max="6147" width="4.88671875" style="2" customWidth="1"/>
    <col min="6148" max="6152" width="5.77734375" style="2" customWidth="1"/>
    <col min="6153" max="6153" width="10" style="2" bestFit="1" customWidth="1"/>
    <col min="6154" max="6400" width="9" style="2"/>
    <col min="6401" max="6401" width="3" style="2" customWidth="1"/>
    <col min="6402" max="6402" width="15.33203125" style="2" bestFit="1" customWidth="1"/>
    <col min="6403" max="6403" width="4.88671875" style="2" customWidth="1"/>
    <col min="6404" max="6408" width="5.77734375" style="2" customWidth="1"/>
    <col min="6409" max="6409" width="10" style="2" bestFit="1" customWidth="1"/>
    <col min="6410" max="6656" width="9" style="2"/>
    <col min="6657" max="6657" width="3" style="2" customWidth="1"/>
    <col min="6658" max="6658" width="15.33203125" style="2" bestFit="1" customWidth="1"/>
    <col min="6659" max="6659" width="4.88671875" style="2" customWidth="1"/>
    <col min="6660" max="6664" width="5.77734375" style="2" customWidth="1"/>
    <col min="6665" max="6665" width="10" style="2" bestFit="1" customWidth="1"/>
    <col min="6666" max="6912" width="9" style="2"/>
    <col min="6913" max="6913" width="3" style="2" customWidth="1"/>
    <col min="6914" max="6914" width="15.33203125" style="2" bestFit="1" customWidth="1"/>
    <col min="6915" max="6915" width="4.88671875" style="2" customWidth="1"/>
    <col min="6916" max="6920" width="5.77734375" style="2" customWidth="1"/>
    <col min="6921" max="6921" width="10" style="2" bestFit="1" customWidth="1"/>
    <col min="6922" max="7168" width="9" style="2"/>
    <col min="7169" max="7169" width="3" style="2" customWidth="1"/>
    <col min="7170" max="7170" width="15.33203125" style="2" bestFit="1" customWidth="1"/>
    <col min="7171" max="7171" width="4.88671875" style="2" customWidth="1"/>
    <col min="7172" max="7176" width="5.77734375" style="2" customWidth="1"/>
    <col min="7177" max="7177" width="10" style="2" bestFit="1" customWidth="1"/>
    <col min="7178" max="7424" width="9" style="2"/>
    <col min="7425" max="7425" width="3" style="2" customWidth="1"/>
    <col min="7426" max="7426" width="15.33203125" style="2" bestFit="1" customWidth="1"/>
    <col min="7427" max="7427" width="4.88671875" style="2" customWidth="1"/>
    <col min="7428" max="7432" width="5.77734375" style="2" customWidth="1"/>
    <col min="7433" max="7433" width="10" style="2" bestFit="1" customWidth="1"/>
    <col min="7434" max="7680" width="9" style="2"/>
    <col min="7681" max="7681" width="3" style="2" customWidth="1"/>
    <col min="7682" max="7682" width="15.33203125" style="2" bestFit="1" customWidth="1"/>
    <col min="7683" max="7683" width="4.88671875" style="2" customWidth="1"/>
    <col min="7684" max="7688" width="5.77734375" style="2" customWidth="1"/>
    <col min="7689" max="7689" width="10" style="2" bestFit="1" customWidth="1"/>
    <col min="7690" max="7936" width="9" style="2"/>
    <col min="7937" max="7937" width="3" style="2" customWidth="1"/>
    <col min="7938" max="7938" width="15.33203125" style="2" bestFit="1" customWidth="1"/>
    <col min="7939" max="7939" width="4.88671875" style="2" customWidth="1"/>
    <col min="7940" max="7944" width="5.77734375" style="2" customWidth="1"/>
    <col min="7945" max="7945" width="10" style="2" bestFit="1" customWidth="1"/>
    <col min="7946" max="8192" width="9" style="2"/>
    <col min="8193" max="8193" width="3" style="2" customWidth="1"/>
    <col min="8194" max="8194" width="15.33203125" style="2" bestFit="1" customWidth="1"/>
    <col min="8195" max="8195" width="4.88671875" style="2" customWidth="1"/>
    <col min="8196" max="8200" width="5.77734375" style="2" customWidth="1"/>
    <col min="8201" max="8201" width="10" style="2" bestFit="1" customWidth="1"/>
    <col min="8202" max="8448" width="9" style="2"/>
    <col min="8449" max="8449" width="3" style="2" customWidth="1"/>
    <col min="8450" max="8450" width="15.33203125" style="2" bestFit="1" customWidth="1"/>
    <col min="8451" max="8451" width="4.88671875" style="2" customWidth="1"/>
    <col min="8452" max="8456" width="5.77734375" style="2" customWidth="1"/>
    <col min="8457" max="8457" width="10" style="2" bestFit="1" customWidth="1"/>
    <col min="8458" max="8704" width="9" style="2"/>
    <col min="8705" max="8705" width="3" style="2" customWidth="1"/>
    <col min="8706" max="8706" width="15.33203125" style="2" bestFit="1" customWidth="1"/>
    <col min="8707" max="8707" width="4.88671875" style="2" customWidth="1"/>
    <col min="8708" max="8712" width="5.77734375" style="2" customWidth="1"/>
    <col min="8713" max="8713" width="10" style="2" bestFit="1" customWidth="1"/>
    <col min="8714" max="8960" width="9" style="2"/>
    <col min="8961" max="8961" width="3" style="2" customWidth="1"/>
    <col min="8962" max="8962" width="15.33203125" style="2" bestFit="1" customWidth="1"/>
    <col min="8963" max="8963" width="4.88671875" style="2" customWidth="1"/>
    <col min="8964" max="8968" width="5.77734375" style="2" customWidth="1"/>
    <col min="8969" max="8969" width="10" style="2" bestFit="1" customWidth="1"/>
    <col min="8970" max="9216" width="9" style="2"/>
    <col min="9217" max="9217" width="3" style="2" customWidth="1"/>
    <col min="9218" max="9218" width="15.33203125" style="2" bestFit="1" customWidth="1"/>
    <col min="9219" max="9219" width="4.88671875" style="2" customWidth="1"/>
    <col min="9220" max="9224" width="5.77734375" style="2" customWidth="1"/>
    <col min="9225" max="9225" width="10" style="2" bestFit="1" customWidth="1"/>
    <col min="9226" max="9472" width="9" style="2"/>
    <col min="9473" max="9473" width="3" style="2" customWidth="1"/>
    <col min="9474" max="9474" width="15.33203125" style="2" bestFit="1" customWidth="1"/>
    <col min="9475" max="9475" width="4.88671875" style="2" customWidth="1"/>
    <col min="9476" max="9480" width="5.77734375" style="2" customWidth="1"/>
    <col min="9481" max="9481" width="10" style="2" bestFit="1" customWidth="1"/>
    <col min="9482" max="9728" width="9" style="2"/>
    <col min="9729" max="9729" width="3" style="2" customWidth="1"/>
    <col min="9730" max="9730" width="15.33203125" style="2" bestFit="1" customWidth="1"/>
    <col min="9731" max="9731" width="4.88671875" style="2" customWidth="1"/>
    <col min="9732" max="9736" width="5.77734375" style="2" customWidth="1"/>
    <col min="9737" max="9737" width="10" style="2" bestFit="1" customWidth="1"/>
    <col min="9738" max="9984" width="9" style="2"/>
    <col min="9985" max="9985" width="3" style="2" customWidth="1"/>
    <col min="9986" max="9986" width="15.33203125" style="2" bestFit="1" customWidth="1"/>
    <col min="9987" max="9987" width="4.88671875" style="2" customWidth="1"/>
    <col min="9988" max="9992" width="5.77734375" style="2" customWidth="1"/>
    <col min="9993" max="9993" width="10" style="2" bestFit="1" customWidth="1"/>
    <col min="9994" max="10240" width="9" style="2"/>
    <col min="10241" max="10241" width="3" style="2" customWidth="1"/>
    <col min="10242" max="10242" width="15.33203125" style="2" bestFit="1" customWidth="1"/>
    <col min="10243" max="10243" width="4.88671875" style="2" customWidth="1"/>
    <col min="10244" max="10248" width="5.77734375" style="2" customWidth="1"/>
    <col min="10249" max="10249" width="10" style="2" bestFit="1" customWidth="1"/>
    <col min="10250" max="10496" width="9" style="2"/>
    <col min="10497" max="10497" width="3" style="2" customWidth="1"/>
    <col min="10498" max="10498" width="15.33203125" style="2" bestFit="1" customWidth="1"/>
    <col min="10499" max="10499" width="4.88671875" style="2" customWidth="1"/>
    <col min="10500" max="10504" width="5.77734375" style="2" customWidth="1"/>
    <col min="10505" max="10505" width="10" style="2" bestFit="1" customWidth="1"/>
    <col min="10506" max="10752" width="9" style="2"/>
    <col min="10753" max="10753" width="3" style="2" customWidth="1"/>
    <col min="10754" max="10754" width="15.33203125" style="2" bestFit="1" customWidth="1"/>
    <col min="10755" max="10755" width="4.88671875" style="2" customWidth="1"/>
    <col min="10756" max="10760" width="5.77734375" style="2" customWidth="1"/>
    <col min="10761" max="10761" width="10" style="2" bestFit="1" customWidth="1"/>
    <col min="10762" max="11008" width="9" style="2"/>
    <col min="11009" max="11009" width="3" style="2" customWidth="1"/>
    <col min="11010" max="11010" width="15.33203125" style="2" bestFit="1" customWidth="1"/>
    <col min="11011" max="11011" width="4.88671875" style="2" customWidth="1"/>
    <col min="11012" max="11016" width="5.77734375" style="2" customWidth="1"/>
    <col min="11017" max="11017" width="10" style="2" bestFit="1" customWidth="1"/>
    <col min="11018" max="11264" width="9" style="2"/>
    <col min="11265" max="11265" width="3" style="2" customWidth="1"/>
    <col min="11266" max="11266" width="15.33203125" style="2" bestFit="1" customWidth="1"/>
    <col min="11267" max="11267" width="4.88671875" style="2" customWidth="1"/>
    <col min="11268" max="11272" width="5.77734375" style="2" customWidth="1"/>
    <col min="11273" max="11273" width="10" style="2" bestFit="1" customWidth="1"/>
    <col min="11274" max="11520" width="9" style="2"/>
    <col min="11521" max="11521" width="3" style="2" customWidth="1"/>
    <col min="11522" max="11522" width="15.33203125" style="2" bestFit="1" customWidth="1"/>
    <col min="11523" max="11523" width="4.88671875" style="2" customWidth="1"/>
    <col min="11524" max="11528" width="5.77734375" style="2" customWidth="1"/>
    <col min="11529" max="11529" width="10" style="2" bestFit="1" customWidth="1"/>
    <col min="11530" max="11776" width="9" style="2"/>
    <col min="11777" max="11777" width="3" style="2" customWidth="1"/>
    <col min="11778" max="11778" width="15.33203125" style="2" bestFit="1" customWidth="1"/>
    <col min="11779" max="11779" width="4.88671875" style="2" customWidth="1"/>
    <col min="11780" max="11784" width="5.77734375" style="2" customWidth="1"/>
    <col min="11785" max="11785" width="10" style="2" bestFit="1" customWidth="1"/>
    <col min="11786" max="12032" width="9" style="2"/>
    <col min="12033" max="12033" width="3" style="2" customWidth="1"/>
    <col min="12034" max="12034" width="15.33203125" style="2" bestFit="1" customWidth="1"/>
    <col min="12035" max="12035" width="4.88671875" style="2" customWidth="1"/>
    <col min="12036" max="12040" width="5.77734375" style="2" customWidth="1"/>
    <col min="12041" max="12041" width="10" style="2" bestFit="1" customWidth="1"/>
    <col min="12042" max="12288" width="9" style="2"/>
    <col min="12289" max="12289" width="3" style="2" customWidth="1"/>
    <col min="12290" max="12290" width="15.33203125" style="2" bestFit="1" customWidth="1"/>
    <col min="12291" max="12291" width="4.88671875" style="2" customWidth="1"/>
    <col min="12292" max="12296" width="5.77734375" style="2" customWidth="1"/>
    <col min="12297" max="12297" width="10" style="2" bestFit="1" customWidth="1"/>
    <col min="12298" max="12544" width="9" style="2"/>
    <col min="12545" max="12545" width="3" style="2" customWidth="1"/>
    <col min="12546" max="12546" width="15.33203125" style="2" bestFit="1" customWidth="1"/>
    <col min="12547" max="12547" width="4.88671875" style="2" customWidth="1"/>
    <col min="12548" max="12552" width="5.77734375" style="2" customWidth="1"/>
    <col min="12553" max="12553" width="10" style="2" bestFit="1" customWidth="1"/>
    <col min="12554" max="12800" width="9" style="2"/>
    <col min="12801" max="12801" width="3" style="2" customWidth="1"/>
    <col min="12802" max="12802" width="15.33203125" style="2" bestFit="1" customWidth="1"/>
    <col min="12803" max="12803" width="4.88671875" style="2" customWidth="1"/>
    <col min="12804" max="12808" width="5.77734375" style="2" customWidth="1"/>
    <col min="12809" max="12809" width="10" style="2" bestFit="1" customWidth="1"/>
    <col min="12810" max="13056" width="9" style="2"/>
    <col min="13057" max="13057" width="3" style="2" customWidth="1"/>
    <col min="13058" max="13058" width="15.33203125" style="2" bestFit="1" customWidth="1"/>
    <col min="13059" max="13059" width="4.88671875" style="2" customWidth="1"/>
    <col min="13060" max="13064" width="5.77734375" style="2" customWidth="1"/>
    <col min="13065" max="13065" width="10" style="2" bestFit="1" customWidth="1"/>
    <col min="13066" max="13312" width="9" style="2"/>
    <col min="13313" max="13313" width="3" style="2" customWidth="1"/>
    <col min="13314" max="13314" width="15.33203125" style="2" bestFit="1" customWidth="1"/>
    <col min="13315" max="13315" width="4.88671875" style="2" customWidth="1"/>
    <col min="13316" max="13320" width="5.77734375" style="2" customWidth="1"/>
    <col min="13321" max="13321" width="10" style="2" bestFit="1" customWidth="1"/>
    <col min="13322" max="13568" width="9" style="2"/>
    <col min="13569" max="13569" width="3" style="2" customWidth="1"/>
    <col min="13570" max="13570" width="15.33203125" style="2" bestFit="1" customWidth="1"/>
    <col min="13571" max="13571" width="4.88671875" style="2" customWidth="1"/>
    <col min="13572" max="13576" width="5.77734375" style="2" customWidth="1"/>
    <col min="13577" max="13577" width="10" style="2" bestFit="1" customWidth="1"/>
    <col min="13578" max="13824" width="9" style="2"/>
    <col min="13825" max="13825" width="3" style="2" customWidth="1"/>
    <col min="13826" max="13826" width="15.33203125" style="2" bestFit="1" customWidth="1"/>
    <col min="13827" max="13827" width="4.88671875" style="2" customWidth="1"/>
    <col min="13828" max="13832" width="5.77734375" style="2" customWidth="1"/>
    <col min="13833" max="13833" width="10" style="2" bestFit="1" customWidth="1"/>
    <col min="13834" max="14080" width="9" style="2"/>
    <col min="14081" max="14081" width="3" style="2" customWidth="1"/>
    <col min="14082" max="14082" width="15.33203125" style="2" bestFit="1" customWidth="1"/>
    <col min="14083" max="14083" width="4.88671875" style="2" customWidth="1"/>
    <col min="14084" max="14088" width="5.77734375" style="2" customWidth="1"/>
    <col min="14089" max="14089" width="10" style="2" bestFit="1" customWidth="1"/>
    <col min="14090" max="14336" width="9" style="2"/>
    <col min="14337" max="14337" width="3" style="2" customWidth="1"/>
    <col min="14338" max="14338" width="15.33203125" style="2" bestFit="1" customWidth="1"/>
    <col min="14339" max="14339" width="4.88671875" style="2" customWidth="1"/>
    <col min="14340" max="14344" width="5.77734375" style="2" customWidth="1"/>
    <col min="14345" max="14345" width="10" style="2" bestFit="1" customWidth="1"/>
    <col min="14346" max="14592" width="9" style="2"/>
    <col min="14593" max="14593" width="3" style="2" customWidth="1"/>
    <col min="14594" max="14594" width="15.33203125" style="2" bestFit="1" customWidth="1"/>
    <col min="14595" max="14595" width="4.88671875" style="2" customWidth="1"/>
    <col min="14596" max="14600" width="5.77734375" style="2" customWidth="1"/>
    <col min="14601" max="14601" width="10" style="2" bestFit="1" customWidth="1"/>
    <col min="14602" max="14848" width="9" style="2"/>
    <col min="14849" max="14849" width="3" style="2" customWidth="1"/>
    <col min="14850" max="14850" width="15.33203125" style="2" bestFit="1" customWidth="1"/>
    <col min="14851" max="14851" width="4.88671875" style="2" customWidth="1"/>
    <col min="14852" max="14856" width="5.77734375" style="2" customWidth="1"/>
    <col min="14857" max="14857" width="10" style="2" bestFit="1" customWidth="1"/>
    <col min="14858" max="15104" width="9" style="2"/>
    <col min="15105" max="15105" width="3" style="2" customWidth="1"/>
    <col min="15106" max="15106" width="15.33203125" style="2" bestFit="1" customWidth="1"/>
    <col min="15107" max="15107" width="4.88671875" style="2" customWidth="1"/>
    <col min="15108" max="15112" width="5.77734375" style="2" customWidth="1"/>
    <col min="15113" max="15113" width="10" style="2" bestFit="1" customWidth="1"/>
    <col min="15114" max="15360" width="9" style="2"/>
    <col min="15361" max="15361" width="3" style="2" customWidth="1"/>
    <col min="15362" max="15362" width="15.33203125" style="2" bestFit="1" customWidth="1"/>
    <col min="15363" max="15363" width="4.88671875" style="2" customWidth="1"/>
    <col min="15364" max="15368" width="5.77734375" style="2" customWidth="1"/>
    <col min="15369" max="15369" width="10" style="2" bestFit="1" customWidth="1"/>
    <col min="15370" max="15616" width="9" style="2"/>
    <col min="15617" max="15617" width="3" style="2" customWidth="1"/>
    <col min="15618" max="15618" width="15.33203125" style="2" bestFit="1" customWidth="1"/>
    <col min="15619" max="15619" width="4.88671875" style="2" customWidth="1"/>
    <col min="15620" max="15624" width="5.77734375" style="2" customWidth="1"/>
    <col min="15625" max="15625" width="10" style="2" bestFit="1" customWidth="1"/>
    <col min="15626" max="15872" width="9" style="2"/>
    <col min="15873" max="15873" width="3" style="2" customWidth="1"/>
    <col min="15874" max="15874" width="15.33203125" style="2" bestFit="1" customWidth="1"/>
    <col min="15875" max="15875" width="4.88671875" style="2" customWidth="1"/>
    <col min="15876" max="15880" width="5.77734375" style="2" customWidth="1"/>
    <col min="15881" max="15881" width="10" style="2" bestFit="1" customWidth="1"/>
    <col min="15882" max="16128" width="9" style="2"/>
    <col min="16129" max="16129" width="3" style="2" customWidth="1"/>
    <col min="16130" max="16130" width="15.33203125" style="2" bestFit="1" customWidth="1"/>
    <col min="16131" max="16131" width="4.88671875" style="2" customWidth="1"/>
    <col min="16132" max="16136" width="5.77734375" style="2" customWidth="1"/>
    <col min="16137" max="16137" width="10" style="2" bestFit="1" customWidth="1"/>
    <col min="16138" max="16384" width="9" style="2"/>
  </cols>
  <sheetData>
    <row r="1" spans="1:16" ht="36" customHeight="1" x14ac:dyDescent="0.25">
      <c r="A1" s="319" t="s">
        <v>284</v>
      </c>
      <c r="B1" s="320"/>
      <c r="C1" s="320"/>
      <c r="D1" s="320"/>
      <c r="E1" s="320"/>
      <c r="F1" s="320"/>
      <c r="G1" s="320"/>
      <c r="H1" s="320"/>
      <c r="I1" s="320"/>
      <c r="J1" s="320"/>
      <c r="K1" s="320"/>
      <c r="L1" s="320"/>
      <c r="M1" s="320"/>
      <c r="N1" s="320"/>
      <c r="O1" s="320"/>
      <c r="P1" s="320"/>
    </row>
    <row r="2" spans="1:16" ht="19.5" x14ac:dyDescent="0.15">
      <c r="B2" s="119"/>
      <c r="C2" s="92"/>
      <c r="D2" s="92"/>
      <c r="E2" s="92"/>
      <c r="F2" s="92"/>
      <c r="G2" s="92"/>
      <c r="H2" s="92"/>
      <c r="I2" s="120"/>
      <c r="J2" s="121">
        <f>J5-I5</f>
        <v>7.0138888888888862E-2</v>
      </c>
      <c r="K2" s="121">
        <f>K5-J5</f>
        <v>7.4305555555555569E-2</v>
      </c>
      <c r="L2" s="121">
        <f>L5-K5</f>
        <v>7.0138888888888862E-2</v>
      </c>
      <c r="M2" s="121">
        <f>M5-L5</f>
        <v>0.10555555555555562</v>
      </c>
      <c r="N2" s="121">
        <f>N5-M5</f>
        <v>7.638888888888884E-2</v>
      </c>
    </row>
    <row r="3" spans="1:16" ht="19.5" customHeight="1" x14ac:dyDescent="0.2">
      <c r="A3" s="343" t="s">
        <v>280</v>
      </c>
      <c r="B3" s="344"/>
      <c r="C3" s="341" t="s">
        <v>0</v>
      </c>
      <c r="D3" s="342"/>
      <c r="E3" s="342"/>
      <c r="F3" s="342"/>
      <c r="G3" s="342"/>
      <c r="H3" s="342"/>
      <c r="I3" s="345">
        <v>1</v>
      </c>
      <c r="J3" s="345">
        <v>3</v>
      </c>
      <c r="K3" s="345">
        <v>5</v>
      </c>
      <c r="L3" s="345">
        <v>7</v>
      </c>
      <c r="M3" s="345">
        <v>9</v>
      </c>
      <c r="N3" s="347">
        <v>11</v>
      </c>
    </row>
    <row r="4" spans="1:16" ht="19.5" customHeight="1" x14ac:dyDescent="0.2">
      <c r="A4" s="343"/>
      <c r="B4" s="344"/>
      <c r="C4" s="122" t="s">
        <v>44</v>
      </c>
      <c r="D4" s="122" t="s">
        <v>46</v>
      </c>
      <c r="E4" s="122" t="s">
        <v>72</v>
      </c>
      <c r="F4" s="122" t="s">
        <v>73</v>
      </c>
      <c r="G4" s="122" t="s">
        <v>74</v>
      </c>
      <c r="H4" s="122" t="s">
        <v>75</v>
      </c>
      <c r="I4" s="346"/>
      <c r="J4" s="346"/>
      <c r="K4" s="346"/>
      <c r="L4" s="346"/>
      <c r="M4" s="346"/>
      <c r="N4" s="348"/>
    </row>
    <row r="5" spans="1:16" ht="15" x14ac:dyDescent="0.2">
      <c r="A5" s="123">
        <v>1</v>
      </c>
      <c r="B5" s="124" t="s">
        <v>76</v>
      </c>
      <c r="C5" s="125"/>
      <c r="D5" s="125"/>
      <c r="E5" s="125"/>
      <c r="F5" s="125"/>
      <c r="G5" s="125"/>
      <c r="H5" s="125"/>
      <c r="I5" s="126">
        <v>0.29444444444444445</v>
      </c>
      <c r="J5" s="127">
        <v>0.36458333333333331</v>
      </c>
      <c r="K5" s="127">
        <v>0.43888888888888888</v>
      </c>
      <c r="L5" s="127">
        <v>0.50902777777777775</v>
      </c>
      <c r="M5" s="127">
        <v>0.61458333333333337</v>
      </c>
      <c r="N5" s="128">
        <v>0.69097222222222221</v>
      </c>
    </row>
    <row r="6" spans="1:16" ht="15" x14ac:dyDescent="0.2">
      <c r="A6" s="129">
        <v>2</v>
      </c>
      <c r="B6" s="130" t="s">
        <v>77</v>
      </c>
      <c r="C6" s="25">
        <v>2.7777777777777679E-3</v>
      </c>
      <c r="D6" s="25">
        <v>2.0833333333333333E-3</v>
      </c>
      <c r="E6" s="25">
        <v>2.0833333333333333E-3</v>
      </c>
      <c r="F6" s="25">
        <v>2.0833333333333333E-3</v>
      </c>
      <c r="G6" s="25">
        <v>2.7777777777777779E-3</v>
      </c>
      <c r="H6" s="25">
        <v>2.0833333333333333E-3</v>
      </c>
      <c r="I6" s="131">
        <f t="shared" ref="I6:N21" si="0">I5+C6</f>
        <v>0.29722222222222222</v>
      </c>
      <c r="J6" s="132">
        <f t="shared" si="0"/>
        <v>0.36666666666666664</v>
      </c>
      <c r="K6" s="132">
        <f t="shared" si="0"/>
        <v>0.44097222222222221</v>
      </c>
      <c r="L6" s="132">
        <f t="shared" si="0"/>
        <v>0.51111111111111107</v>
      </c>
      <c r="M6" s="132">
        <f t="shared" si="0"/>
        <v>0.61736111111111114</v>
      </c>
      <c r="N6" s="133">
        <f t="shared" si="0"/>
        <v>0.69305555555555554</v>
      </c>
    </row>
    <row r="7" spans="1:16" ht="15" x14ac:dyDescent="0.2">
      <c r="A7" s="129">
        <v>3</v>
      </c>
      <c r="B7" s="130" t="s">
        <v>78</v>
      </c>
      <c r="C7" s="103">
        <v>2.7777777777777679E-3</v>
      </c>
      <c r="D7" s="103">
        <v>2.0833333333333333E-3</v>
      </c>
      <c r="E7" s="103">
        <v>2.0833333333333333E-3</v>
      </c>
      <c r="F7" s="103">
        <v>2.0833333333333333E-3</v>
      </c>
      <c r="G7" s="103">
        <v>2.0833333333333333E-3</v>
      </c>
      <c r="H7" s="103">
        <v>2.0833333333333333E-3</v>
      </c>
      <c r="I7" s="131">
        <f t="shared" si="0"/>
        <v>0.3</v>
      </c>
      <c r="J7" s="132">
        <f t="shared" si="0"/>
        <v>0.36874999999999997</v>
      </c>
      <c r="K7" s="132">
        <f t="shared" si="0"/>
        <v>0.44305555555555554</v>
      </c>
      <c r="L7" s="132">
        <f t="shared" si="0"/>
        <v>0.5131944444444444</v>
      </c>
      <c r="M7" s="132">
        <f t="shared" si="0"/>
        <v>0.61944444444444446</v>
      </c>
      <c r="N7" s="133">
        <f t="shared" si="0"/>
        <v>0.69513888888888886</v>
      </c>
    </row>
    <row r="8" spans="1:16" ht="15" x14ac:dyDescent="0.2">
      <c r="A8" s="129">
        <v>4</v>
      </c>
      <c r="B8" s="130" t="s">
        <v>79</v>
      </c>
      <c r="C8" s="25">
        <v>1.388888888888884E-3</v>
      </c>
      <c r="D8" s="25">
        <v>1.388888888888884E-3</v>
      </c>
      <c r="E8" s="25">
        <v>1.388888888888884E-3</v>
      </c>
      <c r="F8" s="25">
        <v>6.9444444444444447E-4</v>
      </c>
      <c r="G8" s="25">
        <v>6.9444444444444447E-4</v>
      </c>
      <c r="H8" s="25">
        <v>6.9444444444444447E-4</v>
      </c>
      <c r="I8" s="131">
        <f t="shared" si="0"/>
        <v>0.30138888888888887</v>
      </c>
      <c r="J8" s="132">
        <f t="shared" si="0"/>
        <v>0.37013888888888885</v>
      </c>
      <c r="K8" s="132">
        <f t="shared" si="0"/>
        <v>0.44444444444444442</v>
      </c>
      <c r="L8" s="132">
        <f t="shared" si="0"/>
        <v>0.51388888888888884</v>
      </c>
      <c r="M8" s="132">
        <f t="shared" si="0"/>
        <v>0.62013888888888891</v>
      </c>
      <c r="N8" s="133">
        <f t="shared" si="0"/>
        <v>0.6958333333333333</v>
      </c>
    </row>
    <row r="9" spans="1:16" ht="15" x14ac:dyDescent="0.2">
      <c r="A9" s="129">
        <v>5</v>
      </c>
      <c r="B9" s="130" t="s">
        <v>80</v>
      </c>
      <c r="C9" s="103">
        <v>6.9444444444444198E-4</v>
      </c>
      <c r="D9" s="103">
        <v>1.3888888888888889E-3</v>
      </c>
      <c r="E9" s="103">
        <v>6.9444444444444447E-4</v>
      </c>
      <c r="F9" s="103">
        <v>6.9444444444444447E-4</v>
      </c>
      <c r="G9" s="103">
        <v>6.9444444444444447E-4</v>
      </c>
      <c r="H9" s="103">
        <v>6.9444444444444447E-4</v>
      </c>
      <c r="I9" s="131">
        <f t="shared" si="0"/>
        <v>0.30208333333333331</v>
      </c>
      <c r="J9" s="132">
        <f t="shared" si="0"/>
        <v>0.37152777777777773</v>
      </c>
      <c r="K9" s="132">
        <f t="shared" si="0"/>
        <v>0.44513888888888886</v>
      </c>
      <c r="L9" s="132">
        <f t="shared" si="0"/>
        <v>0.51458333333333328</v>
      </c>
      <c r="M9" s="132">
        <f t="shared" si="0"/>
        <v>0.62083333333333335</v>
      </c>
      <c r="N9" s="133">
        <f t="shared" si="0"/>
        <v>0.69652777777777775</v>
      </c>
    </row>
    <row r="10" spans="1:16" ht="15" x14ac:dyDescent="0.2">
      <c r="A10" s="129">
        <v>6</v>
      </c>
      <c r="B10" s="130" t="s">
        <v>81</v>
      </c>
      <c r="C10" s="25">
        <v>6.9444444444444198E-4</v>
      </c>
      <c r="D10" s="25">
        <v>6.9444444444444198E-4</v>
      </c>
      <c r="E10" s="25">
        <v>6.9444444444444198E-4</v>
      </c>
      <c r="F10" s="25">
        <v>6.9444444444444198E-4</v>
      </c>
      <c r="G10" s="25">
        <v>6.9444444444444447E-4</v>
      </c>
      <c r="H10" s="25">
        <v>6.9444444444444198E-4</v>
      </c>
      <c r="I10" s="131">
        <f t="shared" si="0"/>
        <v>0.30277777777777776</v>
      </c>
      <c r="J10" s="132">
        <f t="shared" si="0"/>
        <v>0.37222222222222218</v>
      </c>
      <c r="K10" s="132">
        <f t="shared" si="0"/>
        <v>0.4458333333333333</v>
      </c>
      <c r="L10" s="132">
        <f t="shared" si="0"/>
        <v>0.51527777777777772</v>
      </c>
      <c r="M10" s="132">
        <f t="shared" si="0"/>
        <v>0.62152777777777779</v>
      </c>
      <c r="N10" s="133">
        <f t="shared" si="0"/>
        <v>0.69722222222222219</v>
      </c>
    </row>
    <row r="11" spans="1:16" ht="15" x14ac:dyDescent="0.2">
      <c r="A11" s="129">
        <v>7</v>
      </c>
      <c r="B11" s="130" t="s">
        <v>82</v>
      </c>
      <c r="C11" s="103">
        <v>6.9444444444444198E-4</v>
      </c>
      <c r="D11" s="103">
        <v>6.9444444444444198E-4</v>
      </c>
      <c r="E11" s="103">
        <v>6.9444444444444198E-4</v>
      </c>
      <c r="F11" s="103">
        <v>6.9444444444444198E-4</v>
      </c>
      <c r="G11" s="103">
        <v>6.9444444444444198E-4</v>
      </c>
      <c r="H11" s="103">
        <v>6.9444444444444198E-4</v>
      </c>
      <c r="I11" s="131">
        <f t="shared" si="0"/>
        <v>0.3034722222222222</v>
      </c>
      <c r="J11" s="132">
        <f t="shared" si="0"/>
        <v>0.37291666666666662</v>
      </c>
      <c r="K11" s="132">
        <f t="shared" si="0"/>
        <v>0.44652777777777775</v>
      </c>
      <c r="L11" s="132">
        <f t="shared" si="0"/>
        <v>0.51597222222222217</v>
      </c>
      <c r="M11" s="132">
        <f t="shared" si="0"/>
        <v>0.62222222222222223</v>
      </c>
      <c r="N11" s="133">
        <f t="shared" si="0"/>
        <v>0.69791666666666663</v>
      </c>
    </row>
    <row r="12" spans="1:16" ht="15" x14ac:dyDescent="0.2">
      <c r="A12" s="129">
        <v>8</v>
      </c>
      <c r="B12" s="130" t="s">
        <v>83</v>
      </c>
      <c r="C12" s="25">
        <v>1.388888888888884E-3</v>
      </c>
      <c r="D12" s="25">
        <v>1.388888888888884E-3</v>
      </c>
      <c r="E12" s="25">
        <v>1.388888888888884E-3</v>
      </c>
      <c r="F12" s="25">
        <v>1.388888888888884E-3</v>
      </c>
      <c r="G12" s="25">
        <v>1.388888888888884E-3</v>
      </c>
      <c r="H12" s="25">
        <v>1.388888888888884E-3</v>
      </c>
      <c r="I12" s="131">
        <f t="shared" si="0"/>
        <v>0.30486111111111108</v>
      </c>
      <c r="J12" s="132">
        <f t="shared" si="0"/>
        <v>0.3743055555555555</v>
      </c>
      <c r="K12" s="132">
        <f t="shared" si="0"/>
        <v>0.44791666666666663</v>
      </c>
      <c r="L12" s="132">
        <f t="shared" si="0"/>
        <v>0.51736111111111105</v>
      </c>
      <c r="M12" s="132">
        <f t="shared" si="0"/>
        <v>0.62361111111111112</v>
      </c>
      <c r="N12" s="133">
        <f t="shared" si="0"/>
        <v>0.69930555555555551</v>
      </c>
    </row>
    <row r="13" spans="1:16" ht="15" x14ac:dyDescent="0.2">
      <c r="A13" s="129">
        <v>9</v>
      </c>
      <c r="B13" s="130" t="s">
        <v>84</v>
      </c>
      <c r="C13" s="25">
        <v>6.9444444444444198E-4</v>
      </c>
      <c r="D13" s="25">
        <v>6.9444444444444198E-4</v>
      </c>
      <c r="E13" s="25">
        <v>6.9444444444444198E-4</v>
      </c>
      <c r="F13" s="25">
        <v>6.9444444444444198E-4</v>
      </c>
      <c r="G13" s="25">
        <v>6.9444444444444198E-4</v>
      </c>
      <c r="H13" s="25">
        <v>6.9444444444444198E-4</v>
      </c>
      <c r="I13" s="131">
        <f t="shared" si="0"/>
        <v>0.30555555555555552</v>
      </c>
      <c r="J13" s="132">
        <f t="shared" si="0"/>
        <v>0.37499999999999994</v>
      </c>
      <c r="K13" s="132">
        <f t="shared" si="0"/>
        <v>0.44861111111111107</v>
      </c>
      <c r="L13" s="132">
        <f t="shared" si="0"/>
        <v>0.51805555555555549</v>
      </c>
      <c r="M13" s="132">
        <f t="shared" si="0"/>
        <v>0.62430555555555556</v>
      </c>
      <c r="N13" s="133">
        <f t="shared" si="0"/>
        <v>0.7</v>
      </c>
    </row>
    <row r="14" spans="1:16" ht="15" x14ac:dyDescent="0.2">
      <c r="A14" s="129">
        <v>10</v>
      </c>
      <c r="B14" s="130" t="s">
        <v>85</v>
      </c>
      <c r="C14" s="103">
        <v>2.0833333333333814E-3</v>
      </c>
      <c r="D14" s="103">
        <v>1.3888888888888889E-3</v>
      </c>
      <c r="E14" s="103">
        <v>1.3888888888888889E-3</v>
      </c>
      <c r="F14" s="103">
        <v>1.3888888888888889E-3</v>
      </c>
      <c r="G14" s="103">
        <v>1.3888888888888889E-3</v>
      </c>
      <c r="H14" s="103">
        <v>1.3888888888888889E-3</v>
      </c>
      <c r="I14" s="131">
        <f t="shared" si="0"/>
        <v>0.30763888888888891</v>
      </c>
      <c r="J14" s="132">
        <f t="shared" si="0"/>
        <v>0.37638888888888883</v>
      </c>
      <c r="K14" s="132">
        <f t="shared" si="0"/>
        <v>0.44999999999999996</v>
      </c>
      <c r="L14" s="132">
        <f t="shared" si="0"/>
        <v>0.51944444444444438</v>
      </c>
      <c r="M14" s="132">
        <f t="shared" si="0"/>
        <v>0.62569444444444444</v>
      </c>
      <c r="N14" s="133">
        <f t="shared" si="0"/>
        <v>0.70138888888888884</v>
      </c>
    </row>
    <row r="15" spans="1:16" ht="15" x14ac:dyDescent="0.2">
      <c r="A15" s="129">
        <v>12</v>
      </c>
      <c r="B15" s="130" t="s">
        <v>86</v>
      </c>
      <c r="C15" s="103">
        <v>2.7777777777777779E-3</v>
      </c>
      <c r="D15" s="103">
        <v>2.0833333333333259E-3</v>
      </c>
      <c r="E15" s="103">
        <v>2.0833333333333259E-3</v>
      </c>
      <c r="F15" s="103">
        <v>2.0833333333333259E-3</v>
      </c>
      <c r="G15" s="103">
        <v>2.0833333333333259E-3</v>
      </c>
      <c r="H15" s="103">
        <v>2.0833333333333259E-3</v>
      </c>
      <c r="I15" s="131">
        <f t="shared" si="0"/>
        <v>0.31041666666666667</v>
      </c>
      <c r="J15" s="132">
        <f t="shared" si="0"/>
        <v>0.37847222222222215</v>
      </c>
      <c r="K15" s="132">
        <f t="shared" si="0"/>
        <v>0.45208333333333328</v>
      </c>
      <c r="L15" s="132">
        <f t="shared" si="0"/>
        <v>0.5215277777777777</v>
      </c>
      <c r="M15" s="132">
        <f t="shared" si="0"/>
        <v>0.62777777777777777</v>
      </c>
      <c r="N15" s="133">
        <f t="shared" si="0"/>
        <v>0.70347222222222217</v>
      </c>
    </row>
    <row r="16" spans="1:16" ht="15" x14ac:dyDescent="0.2">
      <c r="A16" s="129">
        <v>13</v>
      </c>
      <c r="B16" s="130" t="s">
        <v>87</v>
      </c>
      <c r="C16" s="25">
        <v>2.0833333333333259E-3</v>
      </c>
      <c r="D16" s="25">
        <v>2.0833333333333259E-3</v>
      </c>
      <c r="E16" s="25">
        <v>1.3888888888888889E-3</v>
      </c>
      <c r="F16" s="25">
        <v>1.3888888888888889E-3</v>
      </c>
      <c r="G16" s="25">
        <v>1.3888888888888889E-3</v>
      </c>
      <c r="H16" s="25">
        <v>2.0833333333333259E-3</v>
      </c>
      <c r="I16" s="131">
        <f t="shared" si="0"/>
        <v>0.3125</v>
      </c>
      <c r="J16" s="132">
        <f t="shared" si="0"/>
        <v>0.38055555555555548</v>
      </c>
      <c r="K16" s="132">
        <f t="shared" si="0"/>
        <v>0.45347222222222217</v>
      </c>
      <c r="L16" s="132">
        <f t="shared" si="0"/>
        <v>0.52291666666666659</v>
      </c>
      <c r="M16" s="132">
        <f t="shared" si="0"/>
        <v>0.62916666666666665</v>
      </c>
      <c r="N16" s="133">
        <f t="shared" si="0"/>
        <v>0.70555555555555549</v>
      </c>
    </row>
    <row r="17" spans="1:16" ht="15" x14ac:dyDescent="0.2">
      <c r="A17" s="129">
        <v>14</v>
      </c>
      <c r="B17" s="130" t="s">
        <v>88</v>
      </c>
      <c r="C17" s="104">
        <v>6.9444444444444198E-4</v>
      </c>
      <c r="D17" s="104">
        <v>6.9444444444444198E-4</v>
      </c>
      <c r="E17" s="104">
        <v>6.9444444444444198E-4</v>
      </c>
      <c r="F17" s="104">
        <v>6.9444444444444198E-4</v>
      </c>
      <c r="G17" s="104">
        <v>6.9444444444444198E-4</v>
      </c>
      <c r="H17" s="104">
        <v>6.9444444444444198E-4</v>
      </c>
      <c r="I17" s="131">
        <f t="shared" si="0"/>
        <v>0.31319444444444444</v>
      </c>
      <c r="J17" s="132">
        <f t="shared" si="0"/>
        <v>0.38124999999999992</v>
      </c>
      <c r="K17" s="132">
        <f t="shared" si="0"/>
        <v>0.45416666666666661</v>
      </c>
      <c r="L17" s="132">
        <f t="shared" si="0"/>
        <v>0.52361111111111103</v>
      </c>
      <c r="M17" s="132">
        <f t="shared" si="0"/>
        <v>0.62986111111111109</v>
      </c>
      <c r="N17" s="133">
        <f t="shared" si="0"/>
        <v>0.70624999999999993</v>
      </c>
    </row>
    <row r="18" spans="1:16" ht="15" x14ac:dyDescent="0.2">
      <c r="A18" s="129">
        <v>15</v>
      </c>
      <c r="B18" s="130" t="s">
        <v>89</v>
      </c>
      <c r="C18" s="103">
        <v>6.9444444444444198E-4</v>
      </c>
      <c r="D18" s="103">
        <v>6.9444444444444198E-4</v>
      </c>
      <c r="E18" s="103">
        <v>6.9444444444444198E-4</v>
      </c>
      <c r="F18" s="103">
        <v>6.9444444444444198E-4</v>
      </c>
      <c r="G18" s="103">
        <v>1.3888888888888889E-3</v>
      </c>
      <c r="H18" s="103">
        <v>1.3888888888888889E-3</v>
      </c>
      <c r="I18" s="131">
        <f t="shared" si="0"/>
        <v>0.31388888888888888</v>
      </c>
      <c r="J18" s="132">
        <f t="shared" si="0"/>
        <v>0.38194444444444436</v>
      </c>
      <c r="K18" s="132">
        <f t="shared" si="0"/>
        <v>0.45486111111111105</v>
      </c>
      <c r="L18" s="132">
        <f t="shared" si="0"/>
        <v>0.52430555555555547</v>
      </c>
      <c r="M18" s="132">
        <f t="shared" si="0"/>
        <v>0.63124999999999998</v>
      </c>
      <c r="N18" s="133">
        <f t="shared" si="0"/>
        <v>0.70763888888888882</v>
      </c>
    </row>
    <row r="19" spans="1:16" ht="15" x14ac:dyDescent="0.2">
      <c r="A19" s="129">
        <v>16</v>
      </c>
      <c r="B19" s="130" t="s">
        <v>90</v>
      </c>
      <c r="C19" s="25">
        <v>6.9444444444444198E-4</v>
      </c>
      <c r="D19" s="25">
        <v>6.9444444444444198E-4</v>
      </c>
      <c r="E19" s="25">
        <v>6.9444444444444198E-4</v>
      </c>
      <c r="F19" s="25">
        <v>6.9444444444444198E-4</v>
      </c>
      <c r="G19" s="25">
        <v>6.9444444444444447E-4</v>
      </c>
      <c r="H19" s="25">
        <v>6.9444444444444198E-4</v>
      </c>
      <c r="I19" s="131">
        <f t="shared" si="0"/>
        <v>0.31458333333333333</v>
      </c>
      <c r="J19" s="132">
        <f t="shared" si="0"/>
        <v>0.38263888888888881</v>
      </c>
      <c r="K19" s="132">
        <f t="shared" si="0"/>
        <v>0.45555555555555549</v>
      </c>
      <c r="L19" s="132">
        <f t="shared" si="0"/>
        <v>0.52499999999999991</v>
      </c>
      <c r="M19" s="132">
        <f t="shared" si="0"/>
        <v>0.63194444444444442</v>
      </c>
      <c r="N19" s="133">
        <f t="shared" si="0"/>
        <v>0.70833333333333326</v>
      </c>
    </row>
    <row r="20" spans="1:16" ht="15" x14ac:dyDescent="0.2">
      <c r="A20" s="129">
        <v>17</v>
      </c>
      <c r="B20" s="130" t="s">
        <v>91</v>
      </c>
      <c r="C20" s="103">
        <v>6.9444444444444198E-4</v>
      </c>
      <c r="D20" s="103">
        <v>6.9444444444444198E-4</v>
      </c>
      <c r="E20" s="103">
        <v>1.3888888888888889E-3</v>
      </c>
      <c r="F20" s="103">
        <v>6.9444444444444198E-4</v>
      </c>
      <c r="G20" s="103">
        <v>1.3888888888888889E-3</v>
      </c>
      <c r="H20" s="103">
        <v>1.3888888888888889E-3</v>
      </c>
      <c r="I20" s="131">
        <f t="shared" si="0"/>
        <v>0.31527777777777777</v>
      </c>
      <c r="J20" s="132">
        <f t="shared" si="0"/>
        <v>0.38333333333333325</v>
      </c>
      <c r="K20" s="132">
        <f t="shared" si="0"/>
        <v>0.45694444444444438</v>
      </c>
      <c r="L20" s="132">
        <f t="shared" si="0"/>
        <v>0.52569444444444435</v>
      </c>
      <c r="M20" s="132">
        <f t="shared" si="0"/>
        <v>0.6333333333333333</v>
      </c>
      <c r="N20" s="133">
        <f t="shared" si="0"/>
        <v>0.70972222222222214</v>
      </c>
    </row>
    <row r="21" spans="1:16" ht="15" x14ac:dyDescent="0.2">
      <c r="A21" s="129">
        <v>18</v>
      </c>
      <c r="B21" s="130" t="s">
        <v>92</v>
      </c>
      <c r="C21" s="25" t="s">
        <v>42</v>
      </c>
      <c r="D21" s="104">
        <v>1.3888888888888889E-3</v>
      </c>
      <c r="E21" s="104">
        <v>6.9444444444444447E-4</v>
      </c>
      <c r="F21" s="104">
        <v>6.9444444444444447E-4</v>
      </c>
      <c r="G21" s="104">
        <v>6.9444444444444447E-4</v>
      </c>
      <c r="H21" s="104">
        <v>6.9444444444444447E-4</v>
      </c>
      <c r="I21" s="131" t="s">
        <v>31</v>
      </c>
      <c r="J21" s="132">
        <f t="shared" si="0"/>
        <v>0.38472222222222213</v>
      </c>
      <c r="K21" s="132">
        <f t="shared" si="0"/>
        <v>0.45763888888888882</v>
      </c>
      <c r="L21" s="132">
        <f t="shared" si="0"/>
        <v>0.5263888888888888</v>
      </c>
      <c r="M21" s="132">
        <f t="shared" si="0"/>
        <v>0.63402777777777775</v>
      </c>
      <c r="N21" s="133">
        <f t="shared" si="0"/>
        <v>0.71041666666666659</v>
      </c>
    </row>
    <row r="22" spans="1:16" ht="15" x14ac:dyDescent="0.2">
      <c r="A22" s="129">
        <v>19</v>
      </c>
      <c r="B22" s="130" t="s">
        <v>93</v>
      </c>
      <c r="C22" s="25" t="s">
        <v>42</v>
      </c>
      <c r="D22" s="25">
        <v>1.3888888888888889E-3</v>
      </c>
      <c r="E22" s="25">
        <v>1.3888888888888889E-3</v>
      </c>
      <c r="F22" s="25">
        <v>1.3888888888888889E-3</v>
      </c>
      <c r="G22" s="25">
        <v>1.3888888888888889E-3</v>
      </c>
      <c r="H22" s="25">
        <v>6.9444444444444447E-4</v>
      </c>
      <c r="I22" s="131" t="s">
        <v>31</v>
      </c>
      <c r="J22" s="132">
        <f t="shared" ref="J22:N26" si="1">J21+D22</f>
        <v>0.38611111111111102</v>
      </c>
      <c r="K22" s="132">
        <f t="shared" si="1"/>
        <v>0.4590277777777777</v>
      </c>
      <c r="L22" s="132">
        <f t="shared" si="1"/>
        <v>0.52777777777777768</v>
      </c>
      <c r="M22" s="132">
        <f t="shared" si="1"/>
        <v>0.63541666666666663</v>
      </c>
      <c r="N22" s="133">
        <f t="shared" si="1"/>
        <v>0.71111111111111103</v>
      </c>
    </row>
    <row r="23" spans="1:16" ht="15" x14ac:dyDescent="0.2">
      <c r="A23" s="129">
        <v>20</v>
      </c>
      <c r="B23" s="130" t="s">
        <v>94</v>
      </c>
      <c r="C23" s="103">
        <v>2.0833333333333333E-3</v>
      </c>
      <c r="D23" s="103">
        <v>2.0833333333333333E-3</v>
      </c>
      <c r="E23" s="103">
        <v>2.0833333333333333E-3</v>
      </c>
      <c r="F23" s="103">
        <v>2.7777777777777779E-3</v>
      </c>
      <c r="G23" s="103">
        <v>2.7777777777777779E-3</v>
      </c>
      <c r="H23" s="103">
        <v>2.0833333333333333E-3</v>
      </c>
      <c r="I23" s="131">
        <f>I20+C23</f>
        <v>0.31736111111111109</v>
      </c>
      <c r="J23" s="132">
        <f t="shared" si="1"/>
        <v>0.38819444444444434</v>
      </c>
      <c r="K23" s="132">
        <f t="shared" si="1"/>
        <v>0.46111111111111103</v>
      </c>
      <c r="L23" s="132">
        <f t="shared" si="1"/>
        <v>0.53055555555555545</v>
      </c>
      <c r="M23" s="132">
        <f t="shared" si="1"/>
        <v>0.6381944444444444</v>
      </c>
      <c r="N23" s="133">
        <f t="shared" si="1"/>
        <v>0.71319444444444435</v>
      </c>
    </row>
    <row r="24" spans="1:16" ht="15" x14ac:dyDescent="0.2">
      <c r="A24" s="129">
        <v>21</v>
      </c>
      <c r="B24" s="130" t="s">
        <v>95</v>
      </c>
      <c r="C24" s="25" t="s">
        <v>42</v>
      </c>
      <c r="D24" s="25">
        <v>6.9444444444444447E-4</v>
      </c>
      <c r="E24" s="25">
        <v>6.9444444444444447E-4</v>
      </c>
      <c r="F24" s="25">
        <v>1.3888888888888889E-3</v>
      </c>
      <c r="G24" s="25">
        <v>1.3888888888888889E-3</v>
      </c>
      <c r="H24" s="25">
        <v>1.3888888888888889E-3</v>
      </c>
      <c r="I24" s="131" t="s">
        <v>31</v>
      </c>
      <c r="J24" s="132">
        <f t="shared" si="1"/>
        <v>0.38888888888888878</v>
      </c>
      <c r="K24" s="132">
        <f t="shared" si="1"/>
        <v>0.46180555555555547</v>
      </c>
      <c r="L24" s="132">
        <f t="shared" si="1"/>
        <v>0.53194444444444433</v>
      </c>
      <c r="M24" s="132">
        <f t="shared" si="1"/>
        <v>0.63958333333333328</v>
      </c>
      <c r="N24" s="133">
        <f t="shared" si="1"/>
        <v>0.71458333333333324</v>
      </c>
    </row>
    <row r="25" spans="1:16" ht="15" x14ac:dyDescent="0.2">
      <c r="A25" s="129">
        <v>22</v>
      </c>
      <c r="B25" s="130" t="s">
        <v>96</v>
      </c>
      <c r="C25" s="103" t="s">
        <v>42</v>
      </c>
      <c r="D25" s="104">
        <v>6.9444444444444447E-4</v>
      </c>
      <c r="E25" s="104">
        <v>1.3888888888888889E-3</v>
      </c>
      <c r="F25" s="104">
        <v>6.9444444444444447E-4</v>
      </c>
      <c r="G25" s="104">
        <v>6.9444444444444447E-4</v>
      </c>
      <c r="H25" s="104">
        <v>6.9444444444444447E-4</v>
      </c>
      <c r="I25" s="131" t="s">
        <v>31</v>
      </c>
      <c r="J25" s="132">
        <f t="shared" si="1"/>
        <v>0.38958333333333323</v>
      </c>
      <c r="K25" s="132">
        <f t="shared" si="1"/>
        <v>0.46319444444444435</v>
      </c>
      <c r="L25" s="132">
        <f t="shared" si="1"/>
        <v>0.53263888888888877</v>
      </c>
      <c r="M25" s="132">
        <f t="shared" si="1"/>
        <v>0.64027777777777772</v>
      </c>
      <c r="N25" s="133">
        <f t="shared" si="1"/>
        <v>0.71527777777777768</v>
      </c>
    </row>
    <row r="26" spans="1:16" ht="15" x14ac:dyDescent="0.2">
      <c r="A26" s="134">
        <v>23</v>
      </c>
      <c r="B26" s="135" t="s">
        <v>97</v>
      </c>
      <c r="C26" s="112">
        <v>3.472222222222222E-3</v>
      </c>
      <c r="D26" s="112">
        <v>2.0833333333333333E-3</v>
      </c>
      <c r="E26" s="112">
        <v>2.0833333333333333E-3</v>
      </c>
      <c r="F26" s="112">
        <v>2.0833333333333333E-3</v>
      </c>
      <c r="G26" s="112">
        <v>2.0833333333333333E-3</v>
      </c>
      <c r="H26" s="112">
        <v>2.0833333333333333E-3</v>
      </c>
      <c r="I26" s="136">
        <f>I23+C26</f>
        <v>0.3208333333333333</v>
      </c>
      <c r="J26" s="137">
        <f t="shared" si="1"/>
        <v>0.39166666666666655</v>
      </c>
      <c r="K26" s="137">
        <f t="shared" si="1"/>
        <v>0.46527777777777768</v>
      </c>
      <c r="L26" s="137">
        <f t="shared" si="1"/>
        <v>0.5347222222222221</v>
      </c>
      <c r="M26" s="137">
        <f t="shared" si="1"/>
        <v>0.64236111111111105</v>
      </c>
      <c r="N26" s="138">
        <f t="shared" si="1"/>
        <v>0.71736111111111101</v>
      </c>
    </row>
    <row r="27" spans="1:16" ht="30" hidden="1" customHeight="1" x14ac:dyDescent="0.15">
      <c r="A27" s="33"/>
      <c r="B27" s="34" t="s">
        <v>98</v>
      </c>
      <c r="C27" s="139"/>
      <c r="D27" s="139"/>
      <c r="E27" s="139"/>
      <c r="F27" s="139"/>
      <c r="G27" s="139"/>
      <c r="H27" s="139"/>
      <c r="I27" s="36">
        <f t="shared" ref="I27:N27" si="2">I31-I26</f>
        <v>2.7777777777778234E-3</v>
      </c>
      <c r="J27" s="36">
        <f t="shared" si="2"/>
        <v>2.7777777777778789E-3</v>
      </c>
      <c r="K27" s="36">
        <f t="shared" si="2"/>
        <v>2.7777777777778234E-3</v>
      </c>
      <c r="L27" s="114">
        <f>L31-L26</f>
        <v>3.4722222222223209E-3</v>
      </c>
      <c r="M27" s="114">
        <f>M31-M26</f>
        <v>3.4722222222223209E-3</v>
      </c>
      <c r="N27" s="37">
        <f t="shared" si="2"/>
        <v>2.77777777777799E-3</v>
      </c>
      <c r="O27" s="50"/>
      <c r="P27" s="105"/>
    </row>
    <row r="28" spans="1:16" ht="30" hidden="1" customHeight="1" x14ac:dyDescent="0.15">
      <c r="A28" s="48"/>
      <c r="B28" s="48" t="s">
        <v>99</v>
      </c>
      <c r="C28" s="140"/>
      <c r="D28" s="140"/>
      <c r="E28" s="140"/>
      <c r="F28" s="140"/>
      <c r="G28" s="140"/>
      <c r="H28" s="140"/>
      <c r="I28" s="141">
        <v>2.7777777777778234E-3</v>
      </c>
      <c r="J28" s="141">
        <v>2.7777777777778789E-3</v>
      </c>
      <c r="K28" s="141">
        <v>2.7777777777778789E-3</v>
      </c>
      <c r="L28" s="142">
        <v>2.083333333333437E-3</v>
      </c>
      <c r="M28" s="142">
        <v>2.083333333333437E-3</v>
      </c>
      <c r="N28" s="143">
        <v>2.77777777777799E-3</v>
      </c>
      <c r="O28" s="50"/>
      <c r="P28" s="105"/>
    </row>
    <row r="29" spans="1:16" ht="19.5" customHeight="1" x14ac:dyDescent="0.2">
      <c r="A29" s="339" t="s">
        <v>283</v>
      </c>
      <c r="B29" s="340"/>
      <c r="C29" s="341" t="s">
        <v>0</v>
      </c>
      <c r="D29" s="342"/>
      <c r="E29" s="342"/>
      <c r="F29" s="342"/>
      <c r="G29" s="342"/>
      <c r="H29" s="342"/>
      <c r="I29" s="337">
        <v>2</v>
      </c>
      <c r="J29" s="337">
        <v>4</v>
      </c>
      <c r="K29" s="337">
        <v>6</v>
      </c>
      <c r="L29" s="337">
        <v>8</v>
      </c>
      <c r="M29" s="337">
        <v>10</v>
      </c>
      <c r="N29" s="337">
        <v>12</v>
      </c>
    </row>
    <row r="30" spans="1:16" ht="19.5" customHeight="1" x14ac:dyDescent="0.2">
      <c r="A30" s="339"/>
      <c r="B30" s="340"/>
      <c r="C30" s="122" t="s">
        <v>100</v>
      </c>
      <c r="D30" s="122" t="s">
        <v>101</v>
      </c>
      <c r="E30" s="122" t="s">
        <v>102</v>
      </c>
      <c r="F30" s="122" t="s">
        <v>103</v>
      </c>
      <c r="G30" s="122" t="s">
        <v>104</v>
      </c>
      <c r="H30" s="122" t="s">
        <v>105</v>
      </c>
      <c r="I30" s="338"/>
      <c r="J30" s="338"/>
      <c r="K30" s="338"/>
      <c r="L30" s="338"/>
      <c r="M30" s="338"/>
      <c r="N30" s="338"/>
    </row>
    <row r="31" spans="1:16" ht="15" x14ac:dyDescent="0.2">
      <c r="A31" s="123">
        <v>24</v>
      </c>
      <c r="B31" s="144" t="s">
        <v>106</v>
      </c>
      <c r="C31" s="145"/>
      <c r="D31" s="145"/>
      <c r="E31" s="145"/>
      <c r="F31" s="145"/>
      <c r="G31" s="145"/>
      <c r="H31" s="146"/>
      <c r="I31" s="126">
        <v>0.32361111111111113</v>
      </c>
      <c r="J31" s="127">
        <v>0.39444444444444443</v>
      </c>
      <c r="K31" s="127">
        <v>0.4680555555555555</v>
      </c>
      <c r="L31" s="127">
        <v>0.53819444444444442</v>
      </c>
      <c r="M31" s="127">
        <v>0.64583333333333337</v>
      </c>
      <c r="N31" s="128">
        <v>0.72013888888888899</v>
      </c>
    </row>
    <row r="32" spans="1:16" ht="15" x14ac:dyDescent="0.2">
      <c r="A32" s="129">
        <v>25</v>
      </c>
      <c r="B32" s="130" t="s">
        <v>96</v>
      </c>
      <c r="C32" s="25" t="s">
        <v>42</v>
      </c>
      <c r="D32" s="25">
        <v>2.0833333333333333E-3</v>
      </c>
      <c r="E32" s="25">
        <v>2.0833333333333333E-3</v>
      </c>
      <c r="F32" s="25">
        <v>2.0833333333333333E-3</v>
      </c>
      <c r="G32" s="25">
        <v>2.0833333333333333E-3</v>
      </c>
      <c r="H32" s="25" t="s">
        <v>42</v>
      </c>
      <c r="I32" s="131" t="s">
        <v>31</v>
      </c>
      <c r="J32" s="147">
        <f>J31+D32</f>
        <v>0.39652777777777776</v>
      </c>
      <c r="K32" s="147">
        <f>K31+E32</f>
        <v>0.47013888888888883</v>
      </c>
      <c r="L32" s="147">
        <f t="shared" ref="K32:N47" si="3">L31+F32</f>
        <v>0.54027777777777775</v>
      </c>
      <c r="M32" s="147">
        <f t="shared" si="3"/>
        <v>0.6479166666666667</v>
      </c>
      <c r="N32" s="148" t="s">
        <v>42</v>
      </c>
    </row>
    <row r="33" spans="1:14" ht="15" x14ac:dyDescent="0.2">
      <c r="A33" s="129">
        <v>26</v>
      </c>
      <c r="B33" s="130" t="s">
        <v>95</v>
      </c>
      <c r="C33" s="103" t="s">
        <v>42</v>
      </c>
      <c r="D33" s="103">
        <v>6.9444444444444447E-4</v>
      </c>
      <c r="E33" s="103">
        <v>6.9444444444444447E-4</v>
      </c>
      <c r="F33" s="103">
        <v>6.9444444444444447E-4</v>
      </c>
      <c r="G33" s="103">
        <v>6.9444444444444447E-4</v>
      </c>
      <c r="H33" s="103" t="s">
        <v>42</v>
      </c>
      <c r="I33" s="131" t="s">
        <v>31</v>
      </c>
      <c r="J33" s="147">
        <f t="shared" ref="J33:N48" si="4">J32+D33</f>
        <v>0.3972222222222222</v>
      </c>
      <c r="K33" s="147">
        <f t="shared" si="3"/>
        <v>0.47083333333333327</v>
      </c>
      <c r="L33" s="147">
        <f t="shared" si="3"/>
        <v>0.54097222222222219</v>
      </c>
      <c r="M33" s="147">
        <f t="shared" si="3"/>
        <v>0.64861111111111114</v>
      </c>
      <c r="N33" s="148" t="s">
        <v>42</v>
      </c>
    </row>
    <row r="34" spans="1:14" ht="15" x14ac:dyDescent="0.2">
      <c r="A34" s="129">
        <v>27</v>
      </c>
      <c r="B34" s="130" t="s">
        <v>94</v>
      </c>
      <c r="C34" s="25">
        <v>2.7777777777777779E-3</v>
      </c>
      <c r="D34" s="25">
        <v>2.7777777777777779E-3</v>
      </c>
      <c r="E34" s="25">
        <v>2.0833333333333333E-3</v>
      </c>
      <c r="F34" s="25">
        <v>2.0833333333333333E-3</v>
      </c>
      <c r="G34" s="25">
        <v>2.0833333333333333E-3</v>
      </c>
      <c r="H34" s="25">
        <v>2.7777777777777779E-3</v>
      </c>
      <c r="I34" s="131">
        <f>I31+C34</f>
        <v>0.3263888888888889</v>
      </c>
      <c r="J34" s="147">
        <f t="shared" si="4"/>
        <v>0.39999999999999997</v>
      </c>
      <c r="K34" s="147">
        <f t="shared" si="3"/>
        <v>0.4729166666666666</v>
      </c>
      <c r="L34" s="147">
        <f t="shared" si="3"/>
        <v>0.54305555555555551</v>
      </c>
      <c r="M34" s="147">
        <f t="shared" si="3"/>
        <v>0.65069444444444446</v>
      </c>
      <c r="N34" s="148">
        <f>N31+H34</f>
        <v>0.72291666666666676</v>
      </c>
    </row>
    <row r="35" spans="1:14" ht="15" x14ac:dyDescent="0.2">
      <c r="A35" s="129">
        <v>28</v>
      </c>
      <c r="B35" s="130" t="s">
        <v>92</v>
      </c>
      <c r="C35" s="103" t="s">
        <v>42</v>
      </c>
      <c r="D35" s="103">
        <v>2.0833333333333333E-3</v>
      </c>
      <c r="E35" s="103">
        <v>2.0833333333333333E-3</v>
      </c>
      <c r="F35" s="103">
        <v>2.0833333333333333E-3</v>
      </c>
      <c r="G35" s="103">
        <v>2.0833333333333333E-3</v>
      </c>
      <c r="H35" s="103" t="s">
        <v>42</v>
      </c>
      <c r="I35" s="131" t="s">
        <v>31</v>
      </c>
      <c r="J35" s="147">
        <f t="shared" si="4"/>
        <v>0.40208333333333329</v>
      </c>
      <c r="K35" s="147">
        <f t="shared" si="3"/>
        <v>0.47499999999999992</v>
      </c>
      <c r="L35" s="147">
        <f t="shared" si="3"/>
        <v>0.54513888888888884</v>
      </c>
      <c r="M35" s="147">
        <f t="shared" si="3"/>
        <v>0.65277777777777779</v>
      </c>
      <c r="N35" s="148" t="s">
        <v>42</v>
      </c>
    </row>
    <row r="36" spans="1:14" ht="15" x14ac:dyDescent="0.2">
      <c r="A36" s="129">
        <v>29</v>
      </c>
      <c r="B36" s="130" t="s">
        <v>93</v>
      </c>
      <c r="C36" s="25" t="s">
        <v>42</v>
      </c>
      <c r="D36" s="25">
        <v>6.9444444444444447E-4</v>
      </c>
      <c r="E36" s="25">
        <v>1.3888888888888889E-3</v>
      </c>
      <c r="F36" s="25">
        <v>1.3888888888888889E-3</v>
      </c>
      <c r="G36" s="25">
        <v>6.9444444444444447E-4</v>
      </c>
      <c r="H36" s="25" t="s">
        <v>42</v>
      </c>
      <c r="I36" s="131" t="s">
        <v>31</v>
      </c>
      <c r="J36" s="147">
        <f t="shared" si="4"/>
        <v>0.40277777777777773</v>
      </c>
      <c r="K36" s="147">
        <f t="shared" si="3"/>
        <v>0.47638888888888881</v>
      </c>
      <c r="L36" s="147">
        <f t="shared" si="3"/>
        <v>0.54652777777777772</v>
      </c>
      <c r="M36" s="147">
        <f t="shared" si="3"/>
        <v>0.65347222222222223</v>
      </c>
      <c r="N36" s="148" t="s">
        <v>42</v>
      </c>
    </row>
    <row r="37" spans="1:14" ht="15" x14ac:dyDescent="0.2">
      <c r="A37" s="129">
        <v>30</v>
      </c>
      <c r="B37" s="130" t="s">
        <v>91</v>
      </c>
      <c r="C37" s="103">
        <v>2.0833333333333333E-3</v>
      </c>
      <c r="D37" s="103">
        <v>6.9444444444444198E-4</v>
      </c>
      <c r="E37" s="103">
        <v>6.9444444444444198E-4</v>
      </c>
      <c r="F37" s="103">
        <v>6.9444444444444198E-4</v>
      </c>
      <c r="G37" s="103">
        <v>6.9444444444444198E-4</v>
      </c>
      <c r="H37" s="103">
        <v>2.0833333333333333E-3</v>
      </c>
      <c r="I37" s="131">
        <f>I34+C37</f>
        <v>0.32847222222222222</v>
      </c>
      <c r="J37" s="147">
        <f t="shared" si="4"/>
        <v>0.40347222222222218</v>
      </c>
      <c r="K37" s="147">
        <f t="shared" si="3"/>
        <v>0.47708333333333325</v>
      </c>
      <c r="L37" s="147">
        <f t="shared" si="3"/>
        <v>0.54722222222222217</v>
      </c>
      <c r="M37" s="147">
        <f t="shared" si="3"/>
        <v>0.65416666666666667</v>
      </c>
      <c r="N37" s="148">
        <f>N34+H37</f>
        <v>0.72500000000000009</v>
      </c>
    </row>
    <row r="38" spans="1:14" ht="15" x14ac:dyDescent="0.2">
      <c r="A38" s="129">
        <v>31</v>
      </c>
      <c r="B38" s="130" t="s">
        <v>90</v>
      </c>
      <c r="C38" s="25">
        <v>6.9444444444444447E-4</v>
      </c>
      <c r="D38" s="25">
        <v>6.9444444444444447E-4</v>
      </c>
      <c r="E38" s="25">
        <v>6.9444444444444447E-4</v>
      </c>
      <c r="F38" s="25">
        <v>6.9444444444444447E-4</v>
      </c>
      <c r="G38" s="25">
        <v>6.9444444444444447E-4</v>
      </c>
      <c r="H38" s="25">
        <v>6.9444444444444447E-4</v>
      </c>
      <c r="I38" s="131">
        <f t="shared" ref="I38:N52" si="5">I37+C38</f>
        <v>0.32916666666666666</v>
      </c>
      <c r="J38" s="147">
        <f t="shared" si="4"/>
        <v>0.40416666666666662</v>
      </c>
      <c r="K38" s="147">
        <f t="shared" si="3"/>
        <v>0.47777777777777769</v>
      </c>
      <c r="L38" s="147">
        <f t="shared" si="3"/>
        <v>0.54791666666666661</v>
      </c>
      <c r="M38" s="147">
        <f t="shared" si="3"/>
        <v>0.65486111111111112</v>
      </c>
      <c r="N38" s="148">
        <f t="shared" si="3"/>
        <v>0.72569444444444453</v>
      </c>
    </row>
    <row r="39" spans="1:14" ht="15" x14ac:dyDescent="0.2">
      <c r="A39" s="129">
        <v>32</v>
      </c>
      <c r="B39" s="130" t="s">
        <v>89</v>
      </c>
      <c r="C39" s="25">
        <v>6.9444444444444198E-4</v>
      </c>
      <c r="D39" s="25">
        <v>6.9444444444444447E-4</v>
      </c>
      <c r="E39" s="25">
        <v>6.9444444444444447E-4</v>
      </c>
      <c r="F39" s="25">
        <v>6.9444444444444447E-4</v>
      </c>
      <c r="G39" s="25">
        <v>6.9444444444444447E-4</v>
      </c>
      <c r="H39" s="25">
        <v>6.9444444444444447E-4</v>
      </c>
      <c r="I39" s="131">
        <f t="shared" si="5"/>
        <v>0.3298611111111111</v>
      </c>
      <c r="J39" s="147">
        <f t="shared" si="4"/>
        <v>0.40486111111111106</v>
      </c>
      <c r="K39" s="147">
        <f t="shared" si="3"/>
        <v>0.47847222222222213</v>
      </c>
      <c r="L39" s="147">
        <f t="shared" si="3"/>
        <v>0.54861111111111105</v>
      </c>
      <c r="M39" s="147">
        <f t="shared" si="3"/>
        <v>0.65555555555555556</v>
      </c>
      <c r="N39" s="148">
        <f t="shared" si="3"/>
        <v>0.72638888888888897</v>
      </c>
    </row>
    <row r="40" spans="1:14" ht="15" x14ac:dyDescent="0.2">
      <c r="A40" s="129">
        <v>33</v>
      </c>
      <c r="B40" s="130" t="s">
        <v>88</v>
      </c>
      <c r="C40" s="103">
        <v>6.9444444444444447E-4</v>
      </c>
      <c r="D40" s="103">
        <v>6.9444444444444447E-4</v>
      </c>
      <c r="E40" s="103">
        <v>6.9444444444444447E-4</v>
      </c>
      <c r="F40" s="103">
        <v>6.9444444444444447E-4</v>
      </c>
      <c r="G40" s="103">
        <v>6.9444444444444447E-4</v>
      </c>
      <c r="H40" s="103">
        <v>6.9444444444444447E-4</v>
      </c>
      <c r="I40" s="131">
        <f t="shared" si="5"/>
        <v>0.33055555555555555</v>
      </c>
      <c r="J40" s="147">
        <f t="shared" si="4"/>
        <v>0.4055555555555555</v>
      </c>
      <c r="K40" s="147">
        <f t="shared" si="3"/>
        <v>0.47916666666666657</v>
      </c>
      <c r="L40" s="147">
        <f t="shared" si="3"/>
        <v>0.54930555555555549</v>
      </c>
      <c r="M40" s="147">
        <f t="shared" si="3"/>
        <v>0.65625</v>
      </c>
      <c r="N40" s="148">
        <f t="shared" si="3"/>
        <v>0.72708333333333341</v>
      </c>
    </row>
    <row r="41" spans="1:14" ht="15" x14ac:dyDescent="0.2">
      <c r="A41" s="129">
        <v>34</v>
      </c>
      <c r="B41" s="130" t="s">
        <v>87</v>
      </c>
      <c r="C41" s="103">
        <v>6.9444444444444447E-4</v>
      </c>
      <c r="D41" s="103">
        <v>6.9444444444444447E-4</v>
      </c>
      <c r="E41" s="103">
        <v>6.9444444444444447E-4</v>
      </c>
      <c r="F41" s="103">
        <v>6.9444444444444447E-4</v>
      </c>
      <c r="G41" s="103">
        <v>6.9444444444444447E-4</v>
      </c>
      <c r="H41" s="103">
        <v>6.9444444444444447E-4</v>
      </c>
      <c r="I41" s="131">
        <f t="shared" si="5"/>
        <v>0.33124999999999999</v>
      </c>
      <c r="J41" s="147">
        <f t="shared" si="4"/>
        <v>0.40624999999999994</v>
      </c>
      <c r="K41" s="147">
        <f t="shared" si="3"/>
        <v>0.47986111111111102</v>
      </c>
      <c r="L41" s="147">
        <f t="shared" si="3"/>
        <v>0.54999999999999993</v>
      </c>
      <c r="M41" s="147">
        <f t="shared" si="3"/>
        <v>0.65694444444444444</v>
      </c>
      <c r="N41" s="148">
        <f t="shared" si="3"/>
        <v>0.72777777777777786</v>
      </c>
    </row>
    <row r="42" spans="1:14" ht="15" x14ac:dyDescent="0.2">
      <c r="A42" s="129">
        <v>36</v>
      </c>
      <c r="B42" s="130" t="s">
        <v>86</v>
      </c>
      <c r="C42" s="104">
        <v>2.0833333333333333E-3</v>
      </c>
      <c r="D42" s="104">
        <v>2.0833333333333333E-3</v>
      </c>
      <c r="E42" s="104">
        <v>2.0833333333333333E-3</v>
      </c>
      <c r="F42" s="104">
        <v>2.0833333333333333E-3</v>
      </c>
      <c r="G42" s="104">
        <v>2.0833333333333333E-3</v>
      </c>
      <c r="H42" s="104">
        <v>2.0833333333333333E-3</v>
      </c>
      <c r="I42" s="131">
        <f t="shared" si="5"/>
        <v>0.33333333333333331</v>
      </c>
      <c r="J42" s="147">
        <f t="shared" si="4"/>
        <v>0.40833333333333327</v>
      </c>
      <c r="K42" s="147">
        <f t="shared" si="3"/>
        <v>0.48194444444444434</v>
      </c>
      <c r="L42" s="147">
        <f t="shared" si="3"/>
        <v>0.55208333333333326</v>
      </c>
      <c r="M42" s="147">
        <f t="shared" si="3"/>
        <v>0.65902777777777777</v>
      </c>
      <c r="N42" s="148">
        <f t="shared" si="3"/>
        <v>0.72986111111111118</v>
      </c>
    </row>
    <row r="43" spans="1:14" ht="15" x14ac:dyDescent="0.2">
      <c r="A43" s="129">
        <v>37</v>
      </c>
      <c r="B43" s="130" t="s">
        <v>85</v>
      </c>
      <c r="C43" s="103">
        <v>6.9444444444444447E-4</v>
      </c>
      <c r="D43" s="103">
        <v>6.9444444444444447E-4</v>
      </c>
      <c r="E43" s="103">
        <v>6.9444444444444447E-4</v>
      </c>
      <c r="F43" s="103">
        <v>6.9444444444444447E-4</v>
      </c>
      <c r="G43" s="103">
        <v>6.9444444444444447E-4</v>
      </c>
      <c r="H43" s="103">
        <v>6.9444444444444447E-4</v>
      </c>
      <c r="I43" s="131">
        <f t="shared" si="5"/>
        <v>0.33402777777777776</v>
      </c>
      <c r="J43" s="147">
        <f t="shared" si="4"/>
        <v>0.40902777777777771</v>
      </c>
      <c r="K43" s="147">
        <f t="shared" si="3"/>
        <v>0.48263888888888878</v>
      </c>
      <c r="L43" s="147">
        <f t="shared" si="3"/>
        <v>0.5527777777777777</v>
      </c>
      <c r="M43" s="147">
        <f t="shared" si="3"/>
        <v>0.65972222222222221</v>
      </c>
      <c r="N43" s="148">
        <f t="shared" si="3"/>
        <v>0.73055555555555562</v>
      </c>
    </row>
    <row r="44" spans="1:14" ht="15" x14ac:dyDescent="0.2">
      <c r="A44" s="129">
        <v>38</v>
      </c>
      <c r="B44" s="130" t="s">
        <v>84</v>
      </c>
      <c r="C44" s="25">
        <v>2.0833333333333333E-3</v>
      </c>
      <c r="D44" s="25">
        <v>2.0833333333333333E-3</v>
      </c>
      <c r="E44" s="25">
        <v>1.3888888888888889E-3</v>
      </c>
      <c r="F44" s="25">
        <v>2.0833333333333333E-3</v>
      </c>
      <c r="G44" s="25">
        <v>1.3888888888888889E-3</v>
      </c>
      <c r="H44" s="25">
        <v>2.0833333333333333E-3</v>
      </c>
      <c r="I44" s="131">
        <f t="shared" si="5"/>
        <v>0.33611111111111108</v>
      </c>
      <c r="J44" s="147">
        <f t="shared" si="4"/>
        <v>0.41111111111111104</v>
      </c>
      <c r="K44" s="147">
        <f t="shared" si="3"/>
        <v>0.48402777777777767</v>
      </c>
      <c r="L44" s="147">
        <f t="shared" si="3"/>
        <v>0.55486111111111103</v>
      </c>
      <c r="M44" s="147">
        <f t="shared" si="3"/>
        <v>0.66111111111111109</v>
      </c>
      <c r="N44" s="148">
        <f t="shared" si="3"/>
        <v>0.73263888888888895</v>
      </c>
    </row>
    <row r="45" spans="1:14" ht="15" x14ac:dyDescent="0.2">
      <c r="A45" s="129">
        <v>39</v>
      </c>
      <c r="B45" s="130" t="s">
        <v>83</v>
      </c>
      <c r="C45" s="103">
        <v>6.9444444444444447E-4</v>
      </c>
      <c r="D45" s="104">
        <v>6.9444444444444447E-4</v>
      </c>
      <c r="E45" s="104">
        <v>6.9444444444444447E-4</v>
      </c>
      <c r="F45" s="104">
        <v>6.9444444444444447E-4</v>
      </c>
      <c r="G45" s="104">
        <v>6.9444444444444447E-4</v>
      </c>
      <c r="H45" s="104">
        <v>6.9444444444444447E-4</v>
      </c>
      <c r="I45" s="131">
        <f t="shared" si="5"/>
        <v>0.33680555555555552</v>
      </c>
      <c r="J45" s="147">
        <f t="shared" si="4"/>
        <v>0.41180555555555548</v>
      </c>
      <c r="K45" s="147">
        <f t="shared" si="3"/>
        <v>0.48472222222222211</v>
      </c>
      <c r="L45" s="147">
        <f t="shared" si="3"/>
        <v>0.55555555555555547</v>
      </c>
      <c r="M45" s="147">
        <f t="shared" si="3"/>
        <v>0.66180555555555554</v>
      </c>
      <c r="N45" s="148">
        <f t="shared" si="3"/>
        <v>0.73333333333333339</v>
      </c>
    </row>
    <row r="46" spans="1:14" ht="15" x14ac:dyDescent="0.2">
      <c r="A46" s="129">
        <v>40</v>
      </c>
      <c r="B46" s="130" t="s">
        <v>82</v>
      </c>
      <c r="C46" s="25">
        <v>1.3888888888888889E-3</v>
      </c>
      <c r="D46" s="25">
        <v>6.9444444444444447E-4</v>
      </c>
      <c r="E46" s="25">
        <v>6.9444444444444447E-4</v>
      </c>
      <c r="F46" s="25">
        <v>6.9444444444444447E-4</v>
      </c>
      <c r="G46" s="25">
        <v>6.9444444444444447E-4</v>
      </c>
      <c r="H46" s="25">
        <v>1.3888888888888889E-3</v>
      </c>
      <c r="I46" s="131">
        <f t="shared" si="5"/>
        <v>0.33819444444444441</v>
      </c>
      <c r="J46" s="147">
        <f t="shared" si="4"/>
        <v>0.41249999999999992</v>
      </c>
      <c r="K46" s="147">
        <f t="shared" si="3"/>
        <v>0.48541666666666655</v>
      </c>
      <c r="L46" s="147">
        <f t="shared" si="3"/>
        <v>0.55624999999999991</v>
      </c>
      <c r="M46" s="147">
        <f t="shared" si="3"/>
        <v>0.66249999999999998</v>
      </c>
      <c r="N46" s="148">
        <f t="shared" si="3"/>
        <v>0.73472222222222228</v>
      </c>
    </row>
    <row r="47" spans="1:14" ht="15" x14ac:dyDescent="0.2">
      <c r="A47" s="129">
        <v>41</v>
      </c>
      <c r="B47" s="130" t="s">
        <v>81</v>
      </c>
      <c r="C47" s="103">
        <v>6.9444444444444447E-4</v>
      </c>
      <c r="D47" s="104">
        <v>6.9444444444444447E-4</v>
      </c>
      <c r="E47" s="104">
        <v>6.9444444444444447E-4</v>
      </c>
      <c r="F47" s="104">
        <v>6.9444444444444447E-4</v>
      </c>
      <c r="G47" s="104">
        <v>6.9444444444444447E-4</v>
      </c>
      <c r="H47" s="104">
        <v>6.9444444444444447E-4</v>
      </c>
      <c r="I47" s="131">
        <f t="shared" si="5"/>
        <v>0.33888888888888885</v>
      </c>
      <c r="J47" s="147">
        <f t="shared" si="4"/>
        <v>0.41319444444444436</v>
      </c>
      <c r="K47" s="147">
        <f t="shared" si="3"/>
        <v>0.48611111111111099</v>
      </c>
      <c r="L47" s="147">
        <f t="shared" si="3"/>
        <v>0.55694444444444435</v>
      </c>
      <c r="M47" s="147">
        <f t="shared" si="3"/>
        <v>0.66319444444444442</v>
      </c>
      <c r="N47" s="148">
        <f t="shared" si="3"/>
        <v>0.73541666666666672</v>
      </c>
    </row>
    <row r="48" spans="1:14" ht="15" x14ac:dyDescent="0.2">
      <c r="A48" s="129">
        <v>42</v>
      </c>
      <c r="B48" s="130" t="s">
        <v>80</v>
      </c>
      <c r="C48" s="25">
        <v>6.9444444444444447E-4</v>
      </c>
      <c r="D48" s="25">
        <v>6.9444444444444447E-4</v>
      </c>
      <c r="E48" s="25">
        <v>6.9444444444444447E-4</v>
      </c>
      <c r="F48" s="25">
        <v>6.9444444444444447E-4</v>
      </c>
      <c r="G48" s="25">
        <v>6.9444444444444447E-4</v>
      </c>
      <c r="H48" s="25">
        <v>6.9444444444444447E-4</v>
      </c>
      <c r="I48" s="131">
        <f t="shared" si="5"/>
        <v>0.33958333333333329</v>
      </c>
      <c r="J48" s="147">
        <f t="shared" si="4"/>
        <v>0.41388888888888881</v>
      </c>
      <c r="K48" s="147">
        <f t="shared" si="4"/>
        <v>0.48680555555555544</v>
      </c>
      <c r="L48" s="147">
        <f t="shared" si="4"/>
        <v>0.5576388888888888</v>
      </c>
      <c r="M48" s="147">
        <f t="shared" si="4"/>
        <v>0.66388888888888886</v>
      </c>
      <c r="N48" s="148">
        <f t="shared" si="4"/>
        <v>0.73611111111111116</v>
      </c>
    </row>
    <row r="49" spans="1:18" ht="15" x14ac:dyDescent="0.2">
      <c r="A49" s="129">
        <v>43</v>
      </c>
      <c r="B49" s="130" t="s">
        <v>79</v>
      </c>
      <c r="C49" s="103">
        <v>6.9444444444444447E-4</v>
      </c>
      <c r="D49" s="104">
        <v>6.9444444444444447E-4</v>
      </c>
      <c r="E49" s="104">
        <v>6.9444444444444447E-4</v>
      </c>
      <c r="F49" s="104">
        <v>1.3888888888888889E-3</v>
      </c>
      <c r="G49" s="104">
        <v>6.9444444444444447E-4</v>
      </c>
      <c r="H49" s="104">
        <v>6.9444444444444447E-4</v>
      </c>
      <c r="I49" s="131">
        <f t="shared" si="5"/>
        <v>0.34027777777777773</v>
      </c>
      <c r="J49" s="147">
        <f t="shared" si="5"/>
        <v>0.41458333333333325</v>
      </c>
      <c r="K49" s="147">
        <f t="shared" si="5"/>
        <v>0.48749999999999988</v>
      </c>
      <c r="L49" s="147">
        <f t="shared" si="5"/>
        <v>0.55902777777777768</v>
      </c>
      <c r="M49" s="147">
        <f t="shared" si="5"/>
        <v>0.6645833333333333</v>
      </c>
      <c r="N49" s="148">
        <f t="shared" si="5"/>
        <v>0.7368055555555556</v>
      </c>
    </row>
    <row r="50" spans="1:18" ht="15" x14ac:dyDescent="0.2">
      <c r="A50" s="129">
        <v>44</v>
      </c>
      <c r="B50" s="130" t="s">
        <v>78</v>
      </c>
      <c r="C50" s="25">
        <v>1.3888888888888889E-3</v>
      </c>
      <c r="D50" s="25">
        <v>6.9444444444444447E-4</v>
      </c>
      <c r="E50" s="25">
        <v>6.9444444444444447E-4</v>
      </c>
      <c r="F50" s="25">
        <v>6.9444444444444447E-4</v>
      </c>
      <c r="G50" s="25">
        <v>6.9444444444444447E-4</v>
      </c>
      <c r="H50" s="25">
        <v>1.3888888888888889E-3</v>
      </c>
      <c r="I50" s="131">
        <f t="shared" si="5"/>
        <v>0.34166666666666662</v>
      </c>
      <c r="J50" s="147">
        <f t="shared" si="5"/>
        <v>0.41527777777777769</v>
      </c>
      <c r="K50" s="147">
        <f t="shared" si="5"/>
        <v>0.48819444444444432</v>
      </c>
      <c r="L50" s="147">
        <f t="shared" si="5"/>
        <v>0.55972222222222212</v>
      </c>
      <c r="M50" s="147">
        <f t="shared" si="5"/>
        <v>0.66527777777777775</v>
      </c>
      <c r="N50" s="148">
        <f t="shared" si="5"/>
        <v>0.73819444444444449</v>
      </c>
    </row>
    <row r="51" spans="1:18" ht="15" x14ac:dyDescent="0.2">
      <c r="A51" s="129">
        <v>45</v>
      </c>
      <c r="B51" s="130" t="s">
        <v>77</v>
      </c>
      <c r="C51" s="103">
        <v>1.3888888888888889E-3</v>
      </c>
      <c r="D51" s="104">
        <v>2.0833333333333333E-3</v>
      </c>
      <c r="E51" s="104">
        <v>2.0833333333333333E-3</v>
      </c>
      <c r="F51" s="104">
        <v>2.0833333333333333E-3</v>
      </c>
      <c r="G51" s="104">
        <v>2.0833333333333333E-3</v>
      </c>
      <c r="H51" s="104">
        <v>1.3888888888888889E-3</v>
      </c>
      <c r="I51" s="131">
        <f t="shared" si="5"/>
        <v>0.3430555555555555</v>
      </c>
      <c r="J51" s="147">
        <f t="shared" si="5"/>
        <v>0.41736111111111102</v>
      </c>
      <c r="K51" s="147">
        <f t="shared" si="5"/>
        <v>0.49027777777777765</v>
      </c>
      <c r="L51" s="147">
        <f t="shared" si="5"/>
        <v>0.56180555555555545</v>
      </c>
      <c r="M51" s="147">
        <f t="shared" si="5"/>
        <v>0.66736111111111107</v>
      </c>
      <c r="N51" s="148">
        <f t="shared" si="5"/>
        <v>0.73958333333333337</v>
      </c>
    </row>
    <row r="52" spans="1:18" ht="15" x14ac:dyDescent="0.2">
      <c r="A52" s="134">
        <v>46</v>
      </c>
      <c r="B52" s="135" t="s">
        <v>76</v>
      </c>
      <c r="C52" s="112">
        <v>2.0833333333333333E-3</v>
      </c>
      <c r="D52" s="112">
        <v>1.3888888888888889E-3</v>
      </c>
      <c r="E52" s="112">
        <v>1.3888888888888889E-3</v>
      </c>
      <c r="F52" s="112">
        <v>1.3888888888888889E-3</v>
      </c>
      <c r="G52" s="112">
        <v>1.3888888888888889E-3</v>
      </c>
      <c r="H52" s="112">
        <v>2.0833333333333333E-3</v>
      </c>
      <c r="I52" s="136">
        <f t="shared" si="5"/>
        <v>0.34513888888888883</v>
      </c>
      <c r="J52" s="147">
        <f t="shared" si="5"/>
        <v>0.4187499999999999</v>
      </c>
      <c r="K52" s="147">
        <f t="shared" si="5"/>
        <v>0.49166666666666653</v>
      </c>
      <c r="L52" s="147">
        <f t="shared" si="5"/>
        <v>0.56319444444444433</v>
      </c>
      <c r="M52" s="147">
        <f t="shared" si="5"/>
        <v>0.66874999999999996</v>
      </c>
      <c r="N52" s="148">
        <f t="shared" si="5"/>
        <v>0.7416666666666667</v>
      </c>
    </row>
    <row r="53" spans="1:18" ht="25.5" hidden="1" customHeight="1" x14ac:dyDescent="0.15">
      <c r="A53" s="33"/>
      <c r="B53" s="34" t="s">
        <v>27</v>
      </c>
      <c r="C53" s="149">
        <f t="shared" ref="C53:H53" si="6">SUM(C31:C52)+SUM(C5:C26)</f>
        <v>4.7916666666666649E-2</v>
      </c>
      <c r="D53" s="149">
        <f t="shared" si="6"/>
        <v>5.1388888888888845E-2</v>
      </c>
      <c r="E53" s="149">
        <f t="shared" si="6"/>
        <v>4.9999999999999961E-2</v>
      </c>
      <c r="F53" s="149">
        <f t="shared" si="6"/>
        <v>5.069444444444441E-2</v>
      </c>
      <c r="G53" s="149">
        <f t="shared" si="6"/>
        <v>5.0694444444444417E-2</v>
      </c>
      <c r="H53" s="149">
        <f t="shared" si="6"/>
        <v>4.7916666666666635E-2</v>
      </c>
      <c r="I53" s="36">
        <f t="shared" ref="I53:N53" si="7">I52-I5</f>
        <v>5.0694444444444375E-2</v>
      </c>
      <c r="J53" s="36">
        <f t="shared" si="7"/>
        <v>5.4166666666666585E-2</v>
      </c>
      <c r="K53" s="36">
        <f t="shared" si="7"/>
        <v>5.2777777777777646E-2</v>
      </c>
      <c r="L53" s="36">
        <f t="shared" si="7"/>
        <v>5.4166666666666585E-2</v>
      </c>
      <c r="M53" s="36">
        <f t="shared" si="7"/>
        <v>5.4166666666666585E-2</v>
      </c>
      <c r="N53" s="37">
        <f t="shared" si="7"/>
        <v>5.0694444444444486E-2</v>
      </c>
      <c r="O53" s="50">
        <f>SUM(I53:N53)</f>
        <v>0.31666666666666626</v>
      </c>
      <c r="P53" s="105"/>
    </row>
    <row r="54" spans="1:18" ht="30" hidden="1" customHeight="1" x14ac:dyDescent="0.15">
      <c r="A54" s="33"/>
      <c r="B54" s="34" t="s">
        <v>98</v>
      </c>
      <c r="C54" s="139"/>
      <c r="D54" s="139"/>
      <c r="E54" s="139"/>
      <c r="F54" s="139"/>
      <c r="G54" s="139"/>
      <c r="H54" s="139"/>
      <c r="I54" s="114">
        <f>J5-I52</f>
        <v>1.9444444444444486E-2</v>
      </c>
      <c r="J54" s="114">
        <f>K5-J52</f>
        <v>2.0138888888888984E-2</v>
      </c>
      <c r="K54" s="115">
        <f>L5-K52</f>
        <v>1.7361111111111216E-2</v>
      </c>
      <c r="L54" s="114">
        <f>M5-L52</f>
        <v>5.1388888888889039E-2</v>
      </c>
      <c r="M54" s="115">
        <f>N5-M52</f>
        <v>2.2222222222222254E-2</v>
      </c>
      <c r="N54" s="37" t="s">
        <v>42</v>
      </c>
      <c r="O54" s="50">
        <f>SUM(I54:N54)</f>
        <v>0.13055555555555598</v>
      </c>
      <c r="P54" s="105"/>
    </row>
    <row r="55" spans="1:18" ht="30" hidden="1" customHeight="1" x14ac:dyDescent="0.15">
      <c r="A55" s="33"/>
      <c r="B55" s="34" t="s">
        <v>69</v>
      </c>
      <c r="C55" s="139"/>
      <c r="D55" s="139"/>
      <c r="E55" s="139"/>
      <c r="F55" s="139"/>
      <c r="G55" s="139"/>
      <c r="H55" s="139"/>
      <c r="I55" s="36">
        <v>1.5972222222222276E-2</v>
      </c>
      <c r="J55" s="36">
        <v>9.0277777777778567E-3</v>
      </c>
      <c r="K55" s="36">
        <v>2.6388888888888962E-2</v>
      </c>
      <c r="L55" s="36">
        <v>4.4444444444444509E-2</v>
      </c>
      <c r="M55" s="36">
        <v>3.7500000000000089E-2</v>
      </c>
      <c r="N55" s="37" t="s">
        <v>31</v>
      </c>
      <c r="O55" s="50">
        <v>0.13333333333333369</v>
      </c>
      <c r="P55" s="105"/>
    </row>
    <row r="56" spans="1:18" ht="48" hidden="1" customHeight="1" x14ac:dyDescent="0.15">
      <c r="A56" s="33"/>
      <c r="B56" s="34" t="s">
        <v>32</v>
      </c>
      <c r="C56" s="39"/>
      <c r="D56" s="39"/>
      <c r="E56" s="39"/>
      <c r="F56" s="39"/>
      <c r="G56" s="39"/>
      <c r="H56" s="39"/>
      <c r="I56" s="36">
        <f>I53+I54</f>
        <v>7.0138888888888862E-2</v>
      </c>
      <c r="J56" s="36">
        <f>J53+J54</f>
        <v>7.4305555555555569E-2</v>
      </c>
      <c r="K56" s="36">
        <f>K53+K54</f>
        <v>7.0138888888888862E-2</v>
      </c>
      <c r="L56" s="36">
        <f>L53+L54</f>
        <v>0.10555555555555562</v>
      </c>
      <c r="M56" s="36">
        <f>M53+M54</f>
        <v>7.638888888888884E-2</v>
      </c>
      <c r="N56" s="37">
        <f>N53</f>
        <v>5.0694444444444486E-2</v>
      </c>
      <c r="O56" s="50">
        <f>SUM(I56:N56)</f>
        <v>0.44722222222222224</v>
      </c>
      <c r="P56" s="150">
        <f>O56</f>
        <v>0.44722222222222224</v>
      </c>
    </row>
    <row r="57" spans="1:18" ht="15.75" customHeight="1" x14ac:dyDescent="0.2">
      <c r="A57" s="48"/>
      <c r="B57" s="48"/>
      <c r="C57" s="49"/>
      <c r="D57" s="49"/>
      <c r="E57" s="49"/>
      <c r="F57" s="49"/>
      <c r="G57" s="49"/>
      <c r="H57" s="49"/>
      <c r="I57" s="49"/>
      <c r="J57" s="50"/>
      <c r="K57" s="50"/>
      <c r="L57" s="50"/>
      <c r="M57" s="50"/>
      <c r="N57" s="50"/>
      <c r="O57" s="1"/>
      <c r="P57" s="50"/>
      <c r="Q57" s="151"/>
      <c r="R57" s="105"/>
    </row>
    <row r="58" spans="1:18" ht="14.25" hidden="1" customHeight="1" x14ac:dyDescent="0.15">
      <c r="A58" s="92" t="s">
        <v>33</v>
      </c>
      <c r="B58" s="1"/>
      <c r="I58" s="1"/>
      <c r="J58" s="1"/>
      <c r="K58" s="1"/>
      <c r="L58" s="1"/>
      <c r="M58" s="1"/>
      <c r="N58" s="1"/>
      <c r="O58" s="1"/>
      <c r="P58" s="1"/>
    </row>
    <row r="59" spans="1:18" ht="13.5" hidden="1" x14ac:dyDescent="0.15">
      <c r="A59" s="118" t="s">
        <v>107</v>
      </c>
      <c r="B59" s="1"/>
      <c r="I59" s="1"/>
      <c r="J59" s="1"/>
      <c r="K59" s="1"/>
      <c r="L59" s="1"/>
      <c r="M59" s="1"/>
      <c r="N59" s="1"/>
    </row>
    <row r="60" spans="1:18" x14ac:dyDescent="0.2">
      <c r="C60" s="2"/>
      <c r="D60" s="2"/>
      <c r="E60" s="2"/>
      <c r="F60" s="2"/>
      <c r="G60" s="2"/>
      <c r="H60" s="2"/>
    </row>
    <row r="61" spans="1:18" x14ac:dyDescent="0.2">
      <c r="C61" s="117"/>
      <c r="D61" s="117"/>
      <c r="E61" s="117"/>
      <c r="F61" s="117"/>
      <c r="G61" s="117"/>
      <c r="H61" s="117"/>
    </row>
  </sheetData>
  <mergeCells count="17">
    <mergeCell ref="A1:P1"/>
    <mergeCell ref="A3:B4"/>
    <mergeCell ref="C3:H3"/>
    <mergeCell ref="I3:I4"/>
    <mergeCell ref="J3:J4"/>
    <mergeCell ref="K3:K4"/>
    <mergeCell ref="L3:L4"/>
    <mergeCell ref="M3:M4"/>
    <mergeCell ref="N3:N4"/>
    <mergeCell ref="M29:M30"/>
    <mergeCell ref="N29:N30"/>
    <mergeCell ref="A29:B30"/>
    <mergeCell ref="C29:H29"/>
    <mergeCell ref="I29:I30"/>
    <mergeCell ref="J29:J30"/>
    <mergeCell ref="K29:K30"/>
    <mergeCell ref="L29:L30"/>
  </mergeCells>
  <phoneticPr fontId="2"/>
  <pageMargins left="0.7" right="0.7" top="0.75" bottom="0.75" header="0.3" footer="0.3"/>
  <pageSetup paperSize="9"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view="pageBreakPreview" zoomScale="85" zoomScaleNormal="100" zoomScaleSheetLayoutView="85" workbookViewId="0">
      <selection activeCell="A2" sqref="A2"/>
    </sheetView>
  </sheetViews>
  <sheetFormatPr defaultRowHeight="13.2" x14ac:dyDescent="0.2"/>
  <cols>
    <col min="1" max="1" width="4.21875" style="2" customWidth="1"/>
    <col min="2" max="2" width="19.44140625" style="2" bestFit="1" customWidth="1"/>
    <col min="3" max="3" width="5.88671875" style="1" hidden="1" customWidth="1"/>
    <col min="4" max="8" width="5.77734375" style="1" hidden="1" customWidth="1"/>
    <col min="9" max="256" width="9" style="2"/>
    <col min="257" max="257" width="4.21875" style="2" customWidth="1"/>
    <col min="258" max="258" width="19.44140625" style="2" bestFit="1" customWidth="1"/>
    <col min="259" max="259" width="5.88671875" style="2" customWidth="1"/>
    <col min="260" max="264" width="5.77734375" style="2" customWidth="1"/>
    <col min="265" max="512" width="9" style="2"/>
    <col min="513" max="513" width="4.21875" style="2" customWidth="1"/>
    <col min="514" max="514" width="19.44140625" style="2" bestFit="1" customWidth="1"/>
    <col min="515" max="515" width="5.88671875" style="2" customWidth="1"/>
    <col min="516" max="520" width="5.77734375" style="2" customWidth="1"/>
    <col min="521" max="768" width="9" style="2"/>
    <col min="769" max="769" width="4.21875" style="2" customWidth="1"/>
    <col min="770" max="770" width="19.44140625" style="2" bestFit="1" customWidth="1"/>
    <col min="771" max="771" width="5.88671875" style="2" customWidth="1"/>
    <col min="772" max="776" width="5.77734375" style="2" customWidth="1"/>
    <col min="777" max="1024" width="9" style="2"/>
    <col min="1025" max="1025" width="4.21875" style="2" customWidth="1"/>
    <col min="1026" max="1026" width="19.44140625" style="2" bestFit="1" customWidth="1"/>
    <col min="1027" max="1027" width="5.88671875" style="2" customWidth="1"/>
    <col min="1028" max="1032" width="5.77734375" style="2" customWidth="1"/>
    <col min="1033" max="1280" width="9" style="2"/>
    <col min="1281" max="1281" width="4.21875" style="2" customWidth="1"/>
    <col min="1282" max="1282" width="19.44140625" style="2" bestFit="1" customWidth="1"/>
    <col min="1283" max="1283" width="5.88671875" style="2" customWidth="1"/>
    <col min="1284" max="1288" width="5.77734375" style="2" customWidth="1"/>
    <col min="1289" max="1536" width="9" style="2"/>
    <col min="1537" max="1537" width="4.21875" style="2" customWidth="1"/>
    <col min="1538" max="1538" width="19.44140625" style="2" bestFit="1" customWidth="1"/>
    <col min="1539" max="1539" width="5.88671875" style="2" customWidth="1"/>
    <col min="1540" max="1544" width="5.77734375" style="2" customWidth="1"/>
    <col min="1545" max="1792" width="9" style="2"/>
    <col min="1793" max="1793" width="4.21875" style="2" customWidth="1"/>
    <col min="1794" max="1794" width="19.44140625" style="2" bestFit="1" customWidth="1"/>
    <col min="1795" max="1795" width="5.88671875" style="2" customWidth="1"/>
    <col min="1796" max="1800" width="5.77734375" style="2" customWidth="1"/>
    <col min="1801" max="2048" width="9" style="2"/>
    <col min="2049" max="2049" width="4.21875" style="2" customWidth="1"/>
    <col min="2050" max="2050" width="19.44140625" style="2" bestFit="1" customWidth="1"/>
    <col min="2051" max="2051" width="5.88671875" style="2" customWidth="1"/>
    <col min="2052" max="2056" width="5.77734375" style="2" customWidth="1"/>
    <col min="2057" max="2304" width="9" style="2"/>
    <col min="2305" max="2305" width="4.21875" style="2" customWidth="1"/>
    <col min="2306" max="2306" width="19.44140625" style="2" bestFit="1" customWidth="1"/>
    <col min="2307" max="2307" width="5.88671875" style="2" customWidth="1"/>
    <col min="2308" max="2312" width="5.77734375" style="2" customWidth="1"/>
    <col min="2313" max="2560" width="9" style="2"/>
    <col min="2561" max="2561" width="4.21875" style="2" customWidth="1"/>
    <col min="2562" max="2562" width="19.44140625" style="2" bestFit="1" customWidth="1"/>
    <col min="2563" max="2563" width="5.88671875" style="2" customWidth="1"/>
    <col min="2564" max="2568" width="5.77734375" style="2" customWidth="1"/>
    <col min="2569" max="2816" width="9" style="2"/>
    <col min="2817" max="2817" width="4.21875" style="2" customWidth="1"/>
    <col min="2818" max="2818" width="19.44140625" style="2" bestFit="1" customWidth="1"/>
    <col min="2819" max="2819" width="5.88671875" style="2" customWidth="1"/>
    <col min="2820" max="2824" width="5.77734375" style="2" customWidth="1"/>
    <col min="2825" max="3072" width="9" style="2"/>
    <col min="3073" max="3073" width="4.21875" style="2" customWidth="1"/>
    <col min="3074" max="3074" width="19.44140625" style="2" bestFit="1" customWidth="1"/>
    <col min="3075" max="3075" width="5.88671875" style="2" customWidth="1"/>
    <col min="3076" max="3080" width="5.77734375" style="2" customWidth="1"/>
    <col min="3081" max="3328" width="9" style="2"/>
    <col min="3329" max="3329" width="4.21875" style="2" customWidth="1"/>
    <col min="3330" max="3330" width="19.44140625" style="2" bestFit="1" customWidth="1"/>
    <col min="3331" max="3331" width="5.88671875" style="2" customWidth="1"/>
    <col min="3332" max="3336" width="5.77734375" style="2" customWidth="1"/>
    <col min="3337" max="3584" width="9" style="2"/>
    <col min="3585" max="3585" width="4.21875" style="2" customWidth="1"/>
    <col min="3586" max="3586" width="19.44140625" style="2" bestFit="1" customWidth="1"/>
    <col min="3587" max="3587" width="5.88671875" style="2" customWidth="1"/>
    <col min="3588" max="3592" width="5.77734375" style="2" customWidth="1"/>
    <col min="3593" max="3840" width="9" style="2"/>
    <col min="3841" max="3841" width="4.21875" style="2" customWidth="1"/>
    <col min="3842" max="3842" width="19.44140625" style="2" bestFit="1" customWidth="1"/>
    <col min="3843" max="3843" width="5.88671875" style="2" customWidth="1"/>
    <col min="3844" max="3848" width="5.77734375" style="2" customWidth="1"/>
    <col min="3849" max="4096" width="9" style="2"/>
    <col min="4097" max="4097" width="4.21875" style="2" customWidth="1"/>
    <col min="4098" max="4098" width="19.44140625" style="2" bestFit="1" customWidth="1"/>
    <col min="4099" max="4099" width="5.88671875" style="2" customWidth="1"/>
    <col min="4100" max="4104" width="5.77734375" style="2" customWidth="1"/>
    <col min="4105" max="4352" width="9" style="2"/>
    <col min="4353" max="4353" width="4.21875" style="2" customWidth="1"/>
    <col min="4354" max="4354" width="19.44140625" style="2" bestFit="1" customWidth="1"/>
    <col min="4355" max="4355" width="5.88671875" style="2" customWidth="1"/>
    <col min="4356" max="4360" width="5.77734375" style="2" customWidth="1"/>
    <col min="4361" max="4608" width="9" style="2"/>
    <col min="4609" max="4609" width="4.21875" style="2" customWidth="1"/>
    <col min="4610" max="4610" width="19.44140625" style="2" bestFit="1" customWidth="1"/>
    <col min="4611" max="4611" width="5.88671875" style="2" customWidth="1"/>
    <col min="4612" max="4616" width="5.77734375" style="2" customWidth="1"/>
    <col min="4617" max="4864" width="9" style="2"/>
    <col min="4865" max="4865" width="4.21875" style="2" customWidth="1"/>
    <col min="4866" max="4866" width="19.44140625" style="2" bestFit="1" customWidth="1"/>
    <col min="4867" max="4867" width="5.88671875" style="2" customWidth="1"/>
    <col min="4868" max="4872" width="5.77734375" style="2" customWidth="1"/>
    <col min="4873" max="5120" width="9" style="2"/>
    <col min="5121" max="5121" width="4.21875" style="2" customWidth="1"/>
    <col min="5122" max="5122" width="19.44140625" style="2" bestFit="1" customWidth="1"/>
    <col min="5123" max="5123" width="5.88671875" style="2" customWidth="1"/>
    <col min="5124" max="5128" width="5.77734375" style="2" customWidth="1"/>
    <col min="5129" max="5376" width="9" style="2"/>
    <col min="5377" max="5377" width="4.21875" style="2" customWidth="1"/>
    <col min="5378" max="5378" width="19.44140625" style="2" bestFit="1" customWidth="1"/>
    <col min="5379" max="5379" width="5.88671875" style="2" customWidth="1"/>
    <col min="5380" max="5384" width="5.77734375" style="2" customWidth="1"/>
    <col min="5385" max="5632" width="9" style="2"/>
    <col min="5633" max="5633" width="4.21875" style="2" customWidth="1"/>
    <col min="5634" max="5634" width="19.44140625" style="2" bestFit="1" customWidth="1"/>
    <col min="5635" max="5635" width="5.88671875" style="2" customWidth="1"/>
    <col min="5636" max="5640" width="5.77734375" style="2" customWidth="1"/>
    <col min="5641" max="5888" width="9" style="2"/>
    <col min="5889" max="5889" width="4.21875" style="2" customWidth="1"/>
    <col min="5890" max="5890" width="19.44140625" style="2" bestFit="1" customWidth="1"/>
    <col min="5891" max="5891" width="5.88671875" style="2" customWidth="1"/>
    <col min="5892" max="5896" width="5.77734375" style="2" customWidth="1"/>
    <col min="5897" max="6144" width="9" style="2"/>
    <col min="6145" max="6145" width="4.21875" style="2" customWidth="1"/>
    <col min="6146" max="6146" width="19.44140625" style="2" bestFit="1" customWidth="1"/>
    <col min="6147" max="6147" width="5.88671875" style="2" customWidth="1"/>
    <col min="6148" max="6152" width="5.77734375" style="2" customWidth="1"/>
    <col min="6153" max="6400" width="9" style="2"/>
    <col min="6401" max="6401" width="4.21875" style="2" customWidth="1"/>
    <col min="6402" max="6402" width="19.44140625" style="2" bestFit="1" customWidth="1"/>
    <col min="6403" max="6403" width="5.88671875" style="2" customWidth="1"/>
    <col min="6404" max="6408" width="5.77734375" style="2" customWidth="1"/>
    <col min="6409" max="6656" width="9" style="2"/>
    <col min="6657" max="6657" width="4.21875" style="2" customWidth="1"/>
    <col min="6658" max="6658" width="19.44140625" style="2" bestFit="1" customWidth="1"/>
    <col min="6659" max="6659" width="5.88671875" style="2" customWidth="1"/>
    <col min="6660" max="6664" width="5.77734375" style="2" customWidth="1"/>
    <col min="6665" max="6912" width="9" style="2"/>
    <col min="6913" max="6913" width="4.21875" style="2" customWidth="1"/>
    <col min="6914" max="6914" width="19.44140625" style="2" bestFit="1" customWidth="1"/>
    <col min="6915" max="6915" width="5.88671875" style="2" customWidth="1"/>
    <col min="6916" max="6920" width="5.77734375" style="2" customWidth="1"/>
    <col min="6921" max="7168" width="9" style="2"/>
    <col min="7169" max="7169" width="4.21875" style="2" customWidth="1"/>
    <col min="7170" max="7170" width="19.44140625" style="2" bestFit="1" customWidth="1"/>
    <col min="7171" max="7171" width="5.88671875" style="2" customWidth="1"/>
    <col min="7172" max="7176" width="5.77734375" style="2" customWidth="1"/>
    <col min="7177" max="7424" width="9" style="2"/>
    <col min="7425" max="7425" width="4.21875" style="2" customWidth="1"/>
    <col min="7426" max="7426" width="19.44140625" style="2" bestFit="1" customWidth="1"/>
    <col min="7427" max="7427" width="5.88671875" style="2" customWidth="1"/>
    <col min="7428" max="7432" width="5.77734375" style="2" customWidth="1"/>
    <col min="7433" max="7680" width="9" style="2"/>
    <col min="7681" max="7681" width="4.21875" style="2" customWidth="1"/>
    <col min="7682" max="7682" width="19.44140625" style="2" bestFit="1" customWidth="1"/>
    <col min="7683" max="7683" width="5.88671875" style="2" customWidth="1"/>
    <col min="7684" max="7688" width="5.77734375" style="2" customWidth="1"/>
    <col min="7689" max="7936" width="9" style="2"/>
    <col min="7937" max="7937" width="4.21875" style="2" customWidth="1"/>
    <col min="7938" max="7938" width="19.44140625" style="2" bestFit="1" customWidth="1"/>
    <col min="7939" max="7939" width="5.88671875" style="2" customWidth="1"/>
    <col min="7940" max="7944" width="5.77734375" style="2" customWidth="1"/>
    <col min="7945" max="8192" width="9" style="2"/>
    <col min="8193" max="8193" width="4.21875" style="2" customWidth="1"/>
    <col min="8194" max="8194" width="19.44140625" style="2" bestFit="1" customWidth="1"/>
    <col min="8195" max="8195" width="5.88671875" style="2" customWidth="1"/>
    <col min="8196" max="8200" width="5.77734375" style="2" customWidth="1"/>
    <col min="8201" max="8448" width="9" style="2"/>
    <col min="8449" max="8449" width="4.21875" style="2" customWidth="1"/>
    <col min="8450" max="8450" width="19.44140625" style="2" bestFit="1" customWidth="1"/>
    <col min="8451" max="8451" width="5.88671875" style="2" customWidth="1"/>
    <col min="8452" max="8456" width="5.77734375" style="2" customWidth="1"/>
    <col min="8457" max="8704" width="9" style="2"/>
    <col min="8705" max="8705" width="4.21875" style="2" customWidth="1"/>
    <col min="8706" max="8706" width="19.44140625" style="2" bestFit="1" customWidth="1"/>
    <col min="8707" max="8707" width="5.88671875" style="2" customWidth="1"/>
    <col min="8708" max="8712" width="5.77734375" style="2" customWidth="1"/>
    <col min="8713" max="8960" width="9" style="2"/>
    <col min="8961" max="8961" width="4.21875" style="2" customWidth="1"/>
    <col min="8962" max="8962" width="19.44140625" style="2" bestFit="1" customWidth="1"/>
    <col min="8963" max="8963" width="5.88671875" style="2" customWidth="1"/>
    <col min="8964" max="8968" width="5.77734375" style="2" customWidth="1"/>
    <col min="8969" max="9216" width="9" style="2"/>
    <col min="9217" max="9217" width="4.21875" style="2" customWidth="1"/>
    <col min="9218" max="9218" width="19.44140625" style="2" bestFit="1" customWidth="1"/>
    <col min="9219" max="9219" width="5.88671875" style="2" customWidth="1"/>
    <col min="9220" max="9224" width="5.77734375" style="2" customWidth="1"/>
    <col min="9225" max="9472" width="9" style="2"/>
    <col min="9473" max="9473" width="4.21875" style="2" customWidth="1"/>
    <col min="9474" max="9474" width="19.44140625" style="2" bestFit="1" customWidth="1"/>
    <col min="9475" max="9475" width="5.88671875" style="2" customWidth="1"/>
    <col min="9476" max="9480" width="5.77734375" style="2" customWidth="1"/>
    <col min="9481" max="9728" width="9" style="2"/>
    <col min="9729" max="9729" width="4.21875" style="2" customWidth="1"/>
    <col min="9730" max="9730" width="19.44140625" style="2" bestFit="1" customWidth="1"/>
    <col min="9731" max="9731" width="5.88671875" style="2" customWidth="1"/>
    <col min="9732" max="9736" width="5.77734375" style="2" customWidth="1"/>
    <col min="9737" max="9984" width="9" style="2"/>
    <col min="9985" max="9985" width="4.21875" style="2" customWidth="1"/>
    <col min="9986" max="9986" width="19.44140625" style="2" bestFit="1" customWidth="1"/>
    <col min="9987" max="9987" width="5.88671875" style="2" customWidth="1"/>
    <col min="9988" max="9992" width="5.77734375" style="2" customWidth="1"/>
    <col min="9993" max="10240" width="9" style="2"/>
    <col min="10241" max="10241" width="4.21875" style="2" customWidth="1"/>
    <col min="10242" max="10242" width="19.44140625" style="2" bestFit="1" customWidth="1"/>
    <col min="10243" max="10243" width="5.88671875" style="2" customWidth="1"/>
    <col min="10244" max="10248" width="5.77734375" style="2" customWidth="1"/>
    <col min="10249" max="10496" width="9" style="2"/>
    <col min="10497" max="10497" width="4.21875" style="2" customWidth="1"/>
    <col min="10498" max="10498" width="19.44140625" style="2" bestFit="1" customWidth="1"/>
    <col min="10499" max="10499" width="5.88671875" style="2" customWidth="1"/>
    <col min="10500" max="10504" width="5.77734375" style="2" customWidth="1"/>
    <col min="10505" max="10752" width="9" style="2"/>
    <col min="10753" max="10753" width="4.21875" style="2" customWidth="1"/>
    <col min="10754" max="10754" width="19.44140625" style="2" bestFit="1" customWidth="1"/>
    <col min="10755" max="10755" width="5.88671875" style="2" customWidth="1"/>
    <col min="10756" max="10760" width="5.77734375" style="2" customWidth="1"/>
    <col min="10761" max="11008" width="9" style="2"/>
    <col min="11009" max="11009" width="4.21875" style="2" customWidth="1"/>
    <col min="11010" max="11010" width="19.44140625" style="2" bestFit="1" customWidth="1"/>
    <col min="11011" max="11011" width="5.88671875" style="2" customWidth="1"/>
    <col min="11012" max="11016" width="5.77734375" style="2" customWidth="1"/>
    <col min="11017" max="11264" width="9" style="2"/>
    <col min="11265" max="11265" width="4.21875" style="2" customWidth="1"/>
    <col min="11266" max="11266" width="19.44140625" style="2" bestFit="1" customWidth="1"/>
    <col min="11267" max="11267" width="5.88671875" style="2" customWidth="1"/>
    <col min="11268" max="11272" width="5.77734375" style="2" customWidth="1"/>
    <col min="11273" max="11520" width="9" style="2"/>
    <col min="11521" max="11521" width="4.21875" style="2" customWidth="1"/>
    <col min="11522" max="11522" width="19.44140625" style="2" bestFit="1" customWidth="1"/>
    <col min="11523" max="11523" width="5.88671875" style="2" customWidth="1"/>
    <col min="11524" max="11528" width="5.77734375" style="2" customWidth="1"/>
    <col min="11529" max="11776" width="9" style="2"/>
    <col min="11777" max="11777" width="4.21875" style="2" customWidth="1"/>
    <col min="11778" max="11778" width="19.44140625" style="2" bestFit="1" customWidth="1"/>
    <col min="11779" max="11779" width="5.88671875" style="2" customWidth="1"/>
    <col min="11780" max="11784" width="5.77734375" style="2" customWidth="1"/>
    <col min="11785" max="12032" width="9" style="2"/>
    <col min="12033" max="12033" width="4.21875" style="2" customWidth="1"/>
    <col min="12034" max="12034" width="19.44140625" style="2" bestFit="1" customWidth="1"/>
    <col min="12035" max="12035" width="5.88671875" style="2" customWidth="1"/>
    <col min="12036" max="12040" width="5.77734375" style="2" customWidth="1"/>
    <col min="12041" max="12288" width="9" style="2"/>
    <col min="12289" max="12289" width="4.21875" style="2" customWidth="1"/>
    <col min="12290" max="12290" width="19.44140625" style="2" bestFit="1" customWidth="1"/>
    <col min="12291" max="12291" width="5.88671875" style="2" customWidth="1"/>
    <col min="12292" max="12296" width="5.77734375" style="2" customWidth="1"/>
    <col min="12297" max="12544" width="9" style="2"/>
    <col min="12545" max="12545" width="4.21875" style="2" customWidth="1"/>
    <col min="12546" max="12546" width="19.44140625" style="2" bestFit="1" customWidth="1"/>
    <col min="12547" max="12547" width="5.88671875" style="2" customWidth="1"/>
    <col min="12548" max="12552" width="5.77734375" style="2" customWidth="1"/>
    <col min="12553" max="12800" width="9" style="2"/>
    <col min="12801" max="12801" width="4.21875" style="2" customWidth="1"/>
    <col min="12802" max="12802" width="19.44140625" style="2" bestFit="1" customWidth="1"/>
    <col min="12803" max="12803" width="5.88671875" style="2" customWidth="1"/>
    <col min="12804" max="12808" width="5.77734375" style="2" customWidth="1"/>
    <col min="12809" max="13056" width="9" style="2"/>
    <col min="13057" max="13057" width="4.21875" style="2" customWidth="1"/>
    <col min="13058" max="13058" width="19.44140625" style="2" bestFit="1" customWidth="1"/>
    <col min="13059" max="13059" width="5.88671875" style="2" customWidth="1"/>
    <col min="13060" max="13064" width="5.77734375" style="2" customWidth="1"/>
    <col min="13065" max="13312" width="9" style="2"/>
    <col min="13313" max="13313" width="4.21875" style="2" customWidth="1"/>
    <col min="13314" max="13314" width="19.44140625" style="2" bestFit="1" customWidth="1"/>
    <col min="13315" max="13315" width="5.88671875" style="2" customWidth="1"/>
    <col min="13316" max="13320" width="5.77734375" style="2" customWidth="1"/>
    <col min="13321" max="13568" width="9" style="2"/>
    <col min="13569" max="13569" width="4.21875" style="2" customWidth="1"/>
    <col min="13570" max="13570" width="19.44140625" style="2" bestFit="1" customWidth="1"/>
    <col min="13571" max="13571" width="5.88671875" style="2" customWidth="1"/>
    <col min="13572" max="13576" width="5.77734375" style="2" customWidth="1"/>
    <col min="13577" max="13824" width="9" style="2"/>
    <col min="13825" max="13825" width="4.21875" style="2" customWidth="1"/>
    <col min="13826" max="13826" width="19.44140625" style="2" bestFit="1" customWidth="1"/>
    <col min="13827" max="13827" width="5.88671875" style="2" customWidth="1"/>
    <col min="13828" max="13832" width="5.77734375" style="2" customWidth="1"/>
    <col min="13833" max="14080" width="9" style="2"/>
    <col min="14081" max="14081" width="4.21875" style="2" customWidth="1"/>
    <col min="14082" max="14082" width="19.44140625" style="2" bestFit="1" customWidth="1"/>
    <col min="14083" max="14083" width="5.88671875" style="2" customWidth="1"/>
    <col min="14084" max="14088" width="5.77734375" style="2" customWidth="1"/>
    <col min="14089" max="14336" width="9" style="2"/>
    <col min="14337" max="14337" width="4.21875" style="2" customWidth="1"/>
    <col min="14338" max="14338" width="19.44140625" style="2" bestFit="1" customWidth="1"/>
    <col min="14339" max="14339" width="5.88671875" style="2" customWidth="1"/>
    <col min="14340" max="14344" width="5.77734375" style="2" customWidth="1"/>
    <col min="14345" max="14592" width="9" style="2"/>
    <col min="14593" max="14593" width="4.21875" style="2" customWidth="1"/>
    <col min="14594" max="14594" width="19.44140625" style="2" bestFit="1" customWidth="1"/>
    <col min="14595" max="14595" width="5.88671875" style="2" customWidth="1"/>
    <col min="14596" max="14600" width="5.77734375" style="2" customWidth="1"/>
    <col min="14601" max="14848" width="9" style="2"/>
    <col min="14849" max="14849" width="4.21875" style="2" customWidth="1"/>
    <col min="14850" max="14850" width="19.44140625" style="2" bestFit="1" customWidth="1"/>
    <col min="14851" max="14851" width="5.88671875" style="2" customWidth="1"/>
    <col min="14852" max="14856" width="5.77734375" style="2" customWidth="1"/>
    <col min="14857" max="15104" width="9" style="2"/>
    <col min="15105" max="15105" width="4.21875" style="2" customWidth="1"/>
    <col min="15106" max="15106" width="19.44140625" style="2" bestFit="1" customWidth="1"/>
    <col min="15107" max="15107" width="5.88671875" style="2" customWidth="1"/>
    <col min="15108" max="15112" width="5.77734375" style="2" customWidth="1"/>
    <col min="15113" max="15360" width="9" style="2"/>
    <col min="15361" max="15361" width="4.21875" style="2" customWidth="1"/>
    <col min="15362" max="15362" width="19.44140625" style="2" bestFit="1" customWidth="1"/>
    <col min="15363" max="15363" width="5.88671875" style="2" customWidth="1"/>
    <col min="15364" max="15368" width="5.77734375" style="2" customWidth="1"/>
    <col min="15369" max="15616" width="9" style="2"/>
    <col min="15617" max="15617" width="4.21875" style="2" customWidth="1"/>
    <col min="15618" max="15618" width="19.44140625" style="2" bestFit="1" customWidth="1"/>
    <col min="15619" max="15619" width="5.88671875" style="2" customWidth="1"/>
    <col min="15620" max="15624" width="5.77734375" style="2" customWidth="1"/>
    <col min="15625" max="15872" width="9" style="2"/>
    <col min="15873" max="15873" width="4.21875" style="2" customWidth="1"/>
    <col min="15874" max="15874" width="19.44140625" style="2" bestFit="1" customWidth="1"/>
    <col min="15875" max="15875" width="5.88671875" style="2" customWidth="1"/>
    <col min="15876" max="15880" width="5.77734375" style="2" customWidth="1"/>
    <col min="15881" max="16128" width="9" style="2"/>
    <col min="16129" max="16129" width="4.21875" style="2" customWidth="1"/>
    <col min="16130" max="16130" width="19.44140625" style="2" bestFit="1" customWidth="1"/>
    <col min="16131" max="16131" width="5.88671875" style="2" customWidth="1"/>
    <col min="16132" max="16136" width="5.77734375" style="2" customWidth="1"/>
    <col min="16137" max="16384" width="9" style="2"/>
  </cols>
  <sheetData>
    <row r="1" spans="1:23" ht="21" x14ac:dyDescent="0.25">
      <c r="B1" s="319" t="s">
        <v>285</v>
      </c>
      <c r="C1" s="319"/>
      <c r="D1" s="319"/>
      <c r="E1" s="319"/>
      <c r="F1" s="319"/>
      <c r="G1" s="319"/>
      <c r="H1" s="319"/>
      <c r="I1" s="320"/>
      <c r="J1" s="320"/>
      <c r="K1" s="320"/>
      <c r="L1" s="320"/>
      <c r="M1" s="320"/>
      <c r="N1" s="320"/>
      <c r="O1" s="320"/>
      <c r="P1" s="320"/>
      <c r="Q1" s="320"/>
      <c r="R1" s="320"/>
      <c r="S1" s="320"/>
      <c r="T1" s="320"/>
      <c r="U1" s="320"/>
      <c r="V1" s="320"/>
      <c r="W1" s="320"/>
    </row>
    <row r="2" spans="1:23" ht="19.5" x14ac:dyDescent="0.25">
      <c r="B2" s="152"/>
      <c r="C2" s="92"/>
      <c r="D2" s="92"/>
      <c r="E2" s="92"/>
      <c r="F2" s="92"/>
      <c r="G2" s="92"/>
      <c r="H2" s="92"/>
      <c r="I2" s="153"/>
      <c r="J2" s="154">
        <f>J5-I5</f>
        <v>7.4305555555555569E-2</v>
      </c>
      <c r="K2" s="154">
        <f>K5-J5</f>
        <v>6.8750000000000033E-2</v>
      </c>
      <c r="L2" s="154">
        <f>L5-K5</f>
        <v>9.7222222222222154E-2</v>
      </c>
      <c r="M2" s="154">
        <f>M5-L5</f>
        <v>6.9444444444444531E-2</v>
      </c>
      <c r="N2" s="154">
        <f>N5-M5</f>
        <v>7.4305555555555514E-2</v>
      </c>
    </row>
    <row r="3" spans="1:23" ht="18.75" customHeight="1" x14ac:dyDescent="0.2">
      <c r="A3" s="354" t="s">
        <v>283</v>
      </c>
      <c r="B3" s="355"/>
      <c r="C3" s="356" t="s">
        <v>0</v>
      </c>
      <c r="D3" s="357"/>
      <c r="E3" s="357"/>
      <c r="F3" s="357"/>
      <c r="G3" s="357"/>
      <c r="H3" s="357"/>
      <c r="I3" s="349">
        <v>1</v>
      </c>
      <c r="J3" s="349">
        <v>3</v>
      </c>
      <c r="K3" s="349">
        <v>5</v>
      </c>
      <c r="L3" s="349">
        <v>7</v>
      </c>
      <c r="M3" s="349">
        <v>9</v>
      </c>
      <c r="N3" s="349">
        <v>11</v>
      </c>
    </row>
    <row r="4" spans="1:23" ht="18.75" customHeight="1" x14ac:dyDescent="0.2">
      <c r="A4" s="354"/>
      <c r="B4" s="355"/>
      <c r="C4" s="155" t="s">
        <v>44</v>
      </c>
      <c r="D4" s="155" t="s">
        <v>46</v>
      </c>
      <c r="E4" s="155" t="s">
        <v>72</v>
      </c>
      <c r="F4" s="155" t="s">
        <v>73</v>
      </c>
      <c r="G4" s="155" t="s">
        <v>74</v>
      </c>
      <c r="H4" s="155" t="s">
        <v>75</v>
      </c>
      <c r="I4" s="350"/>
      <c r="J4" s="350"/>
      <c r="K4" s="350"/>
      <c r="L4" s="350"/>
      <c r="M4" s="350"/>
      <c r="N4" s="350"/>
    </row>
    <row r="5" spans="1:23" ht="16.2" x14ac:dyDescent="0.2">
      <c r="A5" s="156">
        <v>1</v>
      </c>
      <c r="B5" s="157" t="s">
        <v>108</v>
      </c>
      <c r="C5" s="125"/>
      <c r="D5" s="125"/>
      <c r="E5" s="125"/>
      <c r="F5" s="125"/>
      <c r="G5" s="125"/>
      <c r="H5" s="125"/>
      <c r="I5" s="158">
        <v>0.2951388888888889</v>
      </c>
      <c r="J5" s="159">
        <v>0.36944444444444446</v>
      </c>
      <c r="K5" s="159">
        <v>0.4381944444444445</v>
      </c>
      <c r="L5" s="159">
        <v>0.53541666666666665</v>
      </c>
      <c r="M5" s="160">
        <v>0.60486111111111118</v>
      </c>
      <c r="N5" s="161">
        <v>0.6791666666666667</v>
      </c>
    </row>
    <row r="6" spans="1:23" ht="16.2" x14ac:dyDescent="0.2">
      <c r="A6" s="156">
        <v>2</v>
      </c>
      <c r="B6" s="157" t="s">
        <v>109</v>
      </c>
      <c r="C6" s="25">
        <v>2.0833333333333259E-3</v>
      </c>
      <c r="D6" s="25">
        <v>2.0833333333333259E-3</v>
      </c>
      <c r="E6" s="25">
        <v>2.0833333333333259E-3</v>
      </c>
      <c r="F6" s="25">
        <v>2.0833333333333259E-3</v>
      </c>
      <c r="G6" s="25">
        <v>2.0833333333333259E-3</v>
      </c>
      <c r="H6" s="25">
        <v>2.0833333333333259E-3</v>
      </c>
      <c r="I6" s="158">
        <f t="shared" ref="I6:N21" si="0">I5+C6</f>
        <v>0.29722222222222222</v>
      </c>
      <c r="J6" s="159">
        <f t="shared" si="0"/>
        <v>0.37152777777777779</v>
      </c>
      <c r="K6" s="159">
        <f t="shared" si="0"/>
        <v>0.44027777777777782</v>
      </c>
      <c r="L6" s="159">
        <f t="shared" si="0"/>
        <v>0.53749999999999998</v>
      </c>
      <c r="M6" s="159">
        <f t="shared" si="0"/>
        <v>0.60694444444444451</v>
      </c>
      <c r="N6" s="162">
        <f t="shared" si="0"/>
        <v>0.68125000000000002</v>
      </c>
    </row>
    <row r="7" spans="1:23" ht="16.2" x14ac:dyDescent="0.2">
      <c r="A7" s="156">
        <v>3</v>
      </c>
      <c r="B7" s="157" t="s">
        <v>110</v>
      </c>
      <c r="C7" s="103">
        <v>6.9444444444444198E-4</v>
      </c>
      <c r="D7" s="103">
        <v>6.9444444444444198E-4</v>
      </c>
      <c r="E7" s="103">
        <v>6.9444444444444198E-4</v>
      </c>
      <c r="F7" s="103">
        <v>6.9444444444444198E-4</v>
      </c>
      <c r="G7" s="103">
        <v>6.9444444444444198E-4</v>
      </c>
      <c r="H7" s="103">
        <v>6.9444444444444198E-4</v>
      </c>
      <c r="I7" s="158">
        <f t="shared" si="0"/>
        <v>0.29791666666666666</v>
      </c>
      <c r="J7" s="159">
        <f t="shared" si="0"/>
        <v>0.37222222222222223</v>
      </c>
      <c r="K7" s="159">
        <f t="shared" si="0"/>
        <v>0.44097222222222227</v>
      </c>
      <c r="L7" s="159">
        <f t="shared" si="0"/>
        <v>0.53819444444444442</v>
      </c>
      <c r="M7" s="159">
        <f t="shared" si="0"/>
        <v>0.60763888888888895</v>
      </c>
      <c r="N7" s="162">
        <f t="shared" si="0"/>
        <v>0.68194444444444446</v>
      </c>
    </row>
    <row r="8" spans="1:23" ht="16.2" x14ac:dyDescent="0.2">
      <c r="A8" s="156">
        <v>4</v>
      </c>
      <c r="B8" s="157" t="s">
        <v>111</v>
      </c>
      <c r="C8" s="25">
        <v>1.388888888888884E-3</v>
      </c>
      <c r="D8" s="25">
        <v>1.388888888888884E-3</v>
      </c>
      <c r="E8" s="25">
        <v>1.388888888888884E-3</v>
      </c>
      <c r="F8" s="25">
        <v>1.388888888888884E-3</v>
      </c>
      <c r="G8" s="25">
        <v>1.388888888888884E-3</v>
      </c>
      <c r="H8" s="25">
        <v>1.388888888888884E-3</v>
      </c>
      <c r="I8" s="158">
        <f t="shared" si="0"/>
        <v>0.29930555555555555</v>
      </c>
      <c r="J8" s="159">
        <f t="shared" si="0"/>
        <v>0.37361111111111112</v>
      </c>
      <c r="K8" s="159">
        <f t="shared" si="0"/>
        <v>0.44236111111111115</v>
      </c>
      <c r="L8" s="159">
        <f t="shared" si="0"/>
        <v>0.5395833333333333</v>
      </c>
      <c r="M8" s="159">
        <f t="shared" si="0"/>
        <v>0.60902777777777783</v>
      </c>
      <c r="N8" s="162">
        <f t="shared" si="0"/>
        <v>0.68333333333333335</v>
      </c>
    </row>
    <row r="9" spans="1:23" ht="16.2" x14ac:dyDescent="0.2">
      <c r="A9" s="156">
        <v>5</v>
      </c>
      <c r="B9" s="157" t="s">
        <v>112</v>
      </c>
      <c r="C9" s="103">
        <v>6.9444444444444198E-4</v>
      </c>
      <c r="D9" s="103">
        <v>6.9444444444444198E-4</v>
      </c>
      <c r="E9" s="103">
        <v>6.9444444444444198E-4</v>
      </c>
      <c r="F9" s="103">
        <v>6.9444444444444198E-4</v>
      </c>
      <c r="G9" s="103">
        <v>6.9444444444444198E-4</v>
      </c>
      <c r="H9" s="103">
        <v>6.9444444444444198E-4</v>
      </c>
      <c r="I9" s="158">
        <f t="shared" si="0"/>
        <v>0.3</v>
      </c>
      <c r="J9" s="159">
        <f t="shared" si="0"/>
        <v>0.37430555555555556</v>
      </c>
      <c r="K9" s="159">
        <f t="shared" si="0"/>
        <v>0.44305555555555559</v>
      </c>
      <c r="L9" s="159">
        <f t="shared" si="0"/>
        <v>0.54027777777777775</v>
      </c>
      <c r="M9" s="159">
        <f t="shared" si="0"/>
        <v>0.60972222222222228</v>
      </c>
      <c r="N9" s="162">
        <f t="shared" si="0"/>
        <v>0.68402777777777779</v>
      </c>
    </row>
    <row r="10" spans="1:23" ht="16.2" x14ac:dyDescent="0.2">
      <c r="A10" s="156">
        <v>6</v>
      </c>
      <c r="B10" s="157" t="s">
        <v>113</v>
      </c>
      <c r="C10" s="25">
        <v>6.9444444444444198E-4</v>
      </c>
      <c r="D10" s="25">
        <v>6.9444444444444198E-4</v>
      </c>
      <c r="E10" s="25">
        <v>6.9444444444444198E-4</v>
      </c>
      <c r="F10" s="25">
        <v>6.9444444444444198E-4</v>
      </c>
      <c r="G10" s="25">
        <v>6.9444444444444198E-4</v>
      </c>
      <c r="H10" s="25">
        <v>6.9444444444444198E-4</v>
      </c>
      <c r="I10" s="158">
        <f t="shared" si="0"/>
        <v>0.30069444444444443</v>
      </c>
      <c r="J10" s="159">
        <f t="shared" si="0"/>
        <v>0.375</v>
      </c>
      <c r="K10" s="159">
        <f t="shared" si="0"/>
        <v>0.44375000000000003</v>
      </c>
      <c r="L10" s="159">
        <f t="shared" si="0"/>
        <v>0.54097222222222219</v>
      </c>
      <c r="M10" s="159">
        <f t="shared" si="0"/>
        <v>0.61041666666666672</v>
      </c>
      <c r="N10" s="162">
        <f t="shared" si="0"/>
        <v>0.68472222222222223</v>
      </c>
    </row>
    <row r="11" spans="1:23" ht="16.2" x14ac:dyDescent="0.2">
      <c r="A11" s="156">
        <v>7</v>
      </c>
      <c r="B11" s="157" t="s">
        <v>114</v>
      </c>
      <c r="C11" s="103">
        <v>2.0833333333333259E-3</v>
      </c>
      <c r="D11" s="103">
        <v>2.0833333333333259E-3</v>
      </c>
      <c r="E11" s="103">
        <v>2.0833333333333259E-3</v>
      </c>
      <c r="F11" s="103">
        <v>2.0833333333333259E-3</v>
      </c>
      <c r="G11" s="103">
        <v>2.0833333333333259E-3</v>
      </c>
      <c r="H11" s="103">
        <v>2.0833333333333259E-3</v>
      </c>
      <c r="I11" s="158">
        <f t="shared" si="0"/>
        <v>0.30277777777777776</v>
      </c>
      <c r="J11" s="159">
        <f t="shared" si="0"/>
        <v>0.37708333333333333</v>
      </c>
      <c r="K11" s="159">
        <f t="shared" si="0"/>
        <v>0.44583333333333336</v>
      </c>
      <c r="L11" s="159">
        <f t="shared" si="0"/>
        <v>0.54305555555555551</v>
      </c>
      <c r="M11" s="159">
        <f t="shared" si="0"/>
        <v>0.61250000000000004</v>
      </c>
      <c r="N11" s="162">
        <f t="shared" si="0"/>
        <v>0.68680555555555556</v>
      </c>
    </row>
    <row r="12" spans="1:23" ht="16.2" x14ac:dyDescent="0.2">
      <c r="A12" s="156">
        <v>8</v>
      </c>
      <c r="B12" s="157" t="s">
        <v>115</v>
      </c>
      <c r="C12" s="25">
        <v>6.9444444444444198E-4</v>
      </c>
      <c r="D12" s="25">
        <v>6.9444444444444198E-4</v>
      </c>
      <c r="E12" s="25">
        <v>6.9444444444444198E-4</v>
      </c>
      <c r="F12" s="25">
        <v>6.9444444444444198E-4</v>
      </c>
      <c r="G12" s="25">
        <v>6.9444444444444198E-4</v>
      </c>
      <c r="H12" s="25">
        <v>6.9444444444444198E-4</v>
      </c>
      <c r="I12" s="158">
        <f t="shared" si="0"/>
        <v>0.3034722222222222</v>
      </c>
      <c r="J12" s="159">
        <f t="shared" si="0"/>
        <v>0.37777777777777777</v>
      </c>
      <c r="K12" s="159">
        <f t="shared" si="0"/>
        <v>0.4465277777777778</v>
      </c>
      <c r="L12" s="159">
        <f t="shared" si="0"/>
        <v>0.54374999999999996</v>
      </c>
      <c r="M12" s="159">
        <f t="shared" si="0"/>
        <v>0.61319444444444449</v>
      </c>
      <c r="N12" s="162">
        <f t="shared" si="0"/>
        <v>0.6875</v>
      </c>
    </row>
    <row r="13" spans="1:23" ht="16.2" x14ac:dyDescent="0.2">
      <c r="A13" s="156">
        <v>9</v>
      </c>
      <c r="B13" s="157" t="s">
        <v>277</v>
      </c>
      <c r="C13" s="25">
        <v>1.388888888888884E-3</v>
      </c>
      <c r="D13" s="25">
        <v>1.388888888888884E-3</v>
      </c>
      <c r="E13" s="25">
        <v>1.388888888888884E-3</v>
      </c>
      <c r="F13" s="25">
        <v>1.388888888888884E-3</v>
      </c>
      <c r="G13" s="25">
        <v>1.388888888888884E-3</v>
      </c>
      <c r="H13" s="25">
        <v>1.388888888888884E-3</v>
      </c>
      <c r="I13" s="158">
        <f t="shared" si="0"/>
        <v>0.30486111111111108</v>
      </c>
      <c r="J13" s="159">
        <f t="shared" si="0"/>
        <v>0.37916666666666665</v>
      </c>
      <c r="K13" s="159">
        <f t="shared" si="0"/>
        <v>0.44791666666666669</v>
      </c>
      <c r="L13" s="159">
        <f t="shared" si="0"/>
        <v>0.54513888888888884</v>
      </c>
      <c r="M13" s="159">
        <f t="shared" si="0"/>
        <v>0.61458333333333337</v>
      </c>
      <c r="N13" s="162">
        <f t="shared" si="0"/>
        <v>0.68888888888888888</v>
      </c>
    </row>
    <row r="14" spans="1:23" ht="16.2" x14ac:dyDescent="0.2">
      <c r="A14" s="156">
        <v>10</v>
      </c>
      <c r="B14" s="157" t="s">
        <v>116</v>
      </c>
      <c r="C14" s="103">
        <v>2.0833333333333259E-3</v>
      </c>
      <c r="D14" s="103">
        <v>2.0833333333333259E-3</v>
      </c>
      <c r="E14" s="103">
        <v>2.0833333333333259E-3</v>
      </c>
      <c r="F14" s="103">
        <v>2.0833333333333259E-3</v>
      </c>
      <c r="G14" s="103">
        <v>2.0833333333333259E-3</v>
      </c>
      <c r="H14" s="103">
        <v>2.0833333333333259E-3</v>
      </c>
      <c r="I14" s="158">
        <f t="shared" si="0"/>
        <v>0.30694444444444441</v>
      </c>
      <c r="J14" s="159">
        <f t="shared" si="0"/>
        <v>0.38124999999999998</v>
      </c>
      <c r="K14" s="159">
        <f t="shared" si="0"/>
        <v>0.45</v>
      </c>
      <c r="L14" s="159">
        <f t="shared" si="0"/>
        <v>0.54722222222222217</v>
      </c>
      <c r="M14" s="159">
        <f t="shared" si="0"/>
        <v>0.6166666666666667</v>
      </c>
      <c r="N14" s="162">
        <f t="shared" si="0"/>
        <v>0.69097222222222221</v>
      </c>
    </row>
    <row r="15" spans="1:23" ht="16.2" x14ac:dyDescent="0.2">
      <c r="A15" s="156">
        <v>11</v>
      </c>
      <c r="B15" s="157" t="s">
        <v>117</v>
      </c>
      <c r="C15" s="103">
        <v>1.388888888888884E-3</v>
      </c>
      <c r="D15" s="103">
        <v>1.388888888888884E-3</v>
      </c>
      <c r="E15" s="103">
        <v>1.388888888888884E-3</v>
      </c>
      <c r="F15" s="103">
        <v>1.388888888888884E-3</v>
      </c>
      <c r="G15" s="103">
        <v>1.388888888888884E-3</v>
      </c>
      <c r="H15" s="103">
        <v>1.388888888888884E-3</v>
      </c>
      <c r="I15" s="158">
        <f t="shared" si="0"/>
        <v>0.30833333333333329</v>
      </c>
      <c r="J15" s="159">
        <f t="shared" si="0"/>
        <v>0.38263888888888886</v>
      </c>
      <c r="K15" s="159">
        <f t="shared" si="0"/>
        <v>0.4513888888888889</v>
      </c>
      <c r="L15" s="159">
        <f t="shared" si="0"/>
        <v>0.54861111111111105</v>
      </c>
      <c r="M15" s="159">
        <f t="shared" si="0"/>
        <v>0.61805555555555558</v>
      </c>
      <c r="N15" s="162">
        <f t="shared" si="0"/>
        <v>0.69236111111111109</v>
      </c>
    </row>
    <row r="16" spans="1:23" ht="16.2" x14ac:dyDescent="0.2">
      <c r="A16" s="156">
        <v>12</v>
      </c>
      <c r="B16" s="157" t="s">
        <v>118</v>
      </c>
      <c r="C16" s="25">
        <v>6.9444444444444198E-4</v>
      </c>
      <c r="D16" s="25">
        <v>6.9444444444444198E-4</v>
      </c>
      <c r="E16" s="25">
        <v>6.9444444444444198E-4</v>
      </c>
      <c r="F16" s="25">
        <v>6.9444444444444198E-4</v>
      </c>
      <c r="G16" s="25">
        <v>6.9444444444444198E-4</v>
      </c>
      <c r="H16" s="25">
        <v>6.9444444444444198E-4</v>
      </c>
      <c r="I16" s="158">
        <f t="shared" si="0"/>
        <v>0.30902777777777773</v>
      </c>
      <c r="J16" s="159">
        <f t="shared" si="0"/>
        <v>0.3833333333333333</v>
      </c>
      <c r="K16" s="159">
        <f>K15+E16</f>
        <v>0.45208333333333334</v>
      </c>
      <c r="L16" s="159">
        <f t="shared" si="0"/>
        <v>0.54930555555555549</v>
      </c>
      <c r="M16" s="159">
        <f t="shared" si="0"/>
        <v>0.61875000000000002</v>
      </c>
      <c r="N16" s="162">
        <f t="shared" si="0"/>
        <v>0.69305555555555554</v>
      </c>
    </row>
    <row r="17" spans="1:16" ht="16.2" x14ac:dyDescent="0.2">
      <c r="A17" s="156">
        <v>13</v>
      </c>
      <c r="B17" s="157" t="s">
        <v>119</v>
      </c>
      <c r="C17" s="104">
        <v>1.388888888888884E-3</v>
      </c>
      <c r="D17" s="104">
        <v>1.388888888888884E-3</v>
      </c>
      <c r="E17" s="104">
        <v>1.388888888888884E-3</v>
      </c>
      <c r="F17" s="104">
        <v>1.388888888888884E-3</v>
      </c>
      <c r="G17" s="104">
        <v>1.388888888888884E-3</v>
      </c>
      <c r="H17" s="104">
        <v>1.388888888888884E-3</v>
      </c>
      <c r="I17" s="158">
        <f t="shared" si="0"/>
        <v>0.31041666666666662</v>
      </c>
      <c r="J17" s="159">
        <f t="shared" si="0"/>
        <v>0.38472222222222219</v>
      </c>
      <c r="K17" s="159">
        <f t="shared" si="0"/>
        <v>0.45347222222222222</v>
      </c>
      <c r="L17" s="159">
        <f t="shared" si="0"/>
        <v>0.55069444444444438</v>
      </c>
      <c r="M17" s="159">
        <f t="shared" si="0"/>
        <v>0.62013888888888891</v>
      </c>
      <c r="N17" s="162">
        <f t="shared" si="0"/>
        <v>0.69444444444444442</v>
      </c>
    </row>
    <row r="18" spans="1:16" ht="16.2" x14ac:dyDescent="0.2">
      <c r="A18" s="156">
        <v>14</v>
      </c>
      <c r="B18" s="157" t="s">
        <v>120</v>
      </c>
      <c r="C18" s="25">
        <v>4.1666666666666519E-3</v>
      </c>
      <c r="D18" s="25">
        <v>3.472222222222222E-3</v>
      </c>
      <c r="E18" s="25">
        <v>3.472222222222222E-3</v>
      </c>
      <c r="F18" s="25">
        <v>3.472222222222222E-3</v>
      </c>
      <c r="G18" s="25">
        <v>3.472222222222222E-3</v>
      </c>
      <c r="H18" s="25">
        <v>4.1666666666666519E-3</v>
      </c>
      <c r="I18" s="158">
        <f t="shared" si="0"/>
        <v>0.31458333333333327</v>
      </c>
      <c r="J18" s="159">
        <f t="shared" si="0"/>
        <v>0.3881944444444444</v>
      </c>
      <c r="K18" s="159">
        <f t="shared" si="0"/>
        <v>0.45694444444444443</v>
      </c>
      <c r="L18" s="159">
        <f t="shared" si="0"/>
        <v>0.55416666666666659</v>
      </c>
      <c r="M18" s="159">
        <f t="shared" si="0"/>
        <v>0.62361111111111112</v>
      </c>
      <c r="N18" s="162">
        <f t="shared" si="0"/>
        <v>0.69861111111111107</v>
      </c>
    </row>
    <row r="19" spans="1:16" ht="16.2" x14ac:dyDescent="0.2">
      <c r="A19" s="156">
        <v>15</v>
      </c>
      <c r="B19" s="163" t="s">
        <v>121</v>
      </c>
      <c r="C19" s="103">
        <v>6.9444444444444198E-4</v>
      </c>
      <c r="D19" s="103">
        <v>6.9444444444444198E-4</v>
      </c>
      <c r="E19" s="103">
        <v>6.9444444444444198E-4</v>
      </c>
      <c r="F19" s="103">
        <v>6.9444444444444198E-4</v>
      </c>
      <c r="G19" s="103">
        <v>6.9444444444444198E-4</v>
      </c>
      <c r="H19" s="103">
        <v>6.9444444444444198E-4</v>
      </c>
      <c r="I19" s="158">
        <f t="shared" si="0"/>
        <v>0.31527777777777771</v>
      </c>
      <c r="J19" s="159">
        <f t="shared" si="0"/>
        <v>0.38888888888888884</v>
      </c>
      <c r="K19" s="159">
        <f t="shared" si="0"/>
        <v>0.45763888888888887</v>
      </c>
      <c r="L19" s="159">
        <f t="shared" si="0"/>
        <v>0.55486111111111103</v>
      </c>
      <c r="M19" s="159">
        <f t="shared" si="0"/>
        <v>0.62430555555555556</v>
      </c>
      <c r="N19" s="162">
        <f t="shared" si="0"/>
        <v>0.69930555555555551</v>
      </c>
    </row>
    <row r="20" spans="1:16" ht="16.2" x14ac:dyDescent="0.2">
      <c r="A20" s="156">
        <v>16</v>
      </c>
      <c r="B20" s="164" t="s">
        <v>122</v>
      </c>
      <c r="C20" s="25">
        <v>1.388888888888884E-3</v>
      </c>
      <c r="D20" s="104">
        <v>1.388888888888884E-3</v>
      </c>
      <c r="E20" s="104">
        <v>1.388888888888884E-3</v>
      </c>
      <c r="F20" s="104">
        <v>1.388888888888884E-3</v>
      </c>
      <c r="G20" s="104">
        <v>1.388888888888884E-3</v>
      </c>
      <c r="H20" s="104">
        <v>1.388888888888884E-3</v>
      </c>
      <c r="I20" s="158">
        <f t="shared" si="0"/>
        <v>0.3166666666666666</v>
      </c>
      <c r="J20" s="159">
        <f t="shared" si="0"/>
        <v>0.39027777777777772</v>
      </c>
      <c r="K20" s="159">
        <f t="shared" si="0"/>
        <v>0.45902777777777776</v>
      </c>
      <c r="L20" s="159">
        <f t="shared" si="0"/>
        <v>0.55624999999999991</v>
      </c>
      <c r="M20" s="159">
        <f t="shared" si="0"/>
        <v>0.62569444444444444</v>
      </c>
      <c r="N20" s="162">
        <f t="shared" si="0"/>
        <v>0.7006944444444444</v>
      </c>
    </row>
    <row r="21" spans="1:16" ht="16.2" x14ac:dyDescent="0.2">
      <c r="A21" s="156">
        <v>17</v>
      </c>
      <c r="B21" s="157" t="s">
        <v>123</v>
      </c>
      <c r="C21" s="25">
        <v>1.388888888888884E-3</v>
      </c>
      <c r="D21" s="25">
        <v>1.388888888888884E-3</v>
      </c>
      <c r="E21" s="25">
        <v>1.388888888888884E-3</v>
      </c>
      <c r="F21" s="25">
        <v>1.388888888888884E-3</v>
      </c>
      <c r="G21" s="25">
        <v>1.388888888888884E-3</v>
      </c>
      <c r="H21" s="25">
        <v>1.388888888888884E-3</v>
      </c>
      <c r="I21" s="158">
        <f t="shared" si="0"/>
        <v>0.31805555555555548</v>
      </c>
      <c r="J21" s="159">
        <f t="shared" si="0"/>
        <v>0.39166666666666661</v>
      </c>
      <c r="K21" s="159">
        <f t="shared" si="0"/>
        <v>0.46041666666666664</v>
      </c>
      <c r="L21" s="159">
        <f t="shared" si="0"/>
        <v>0.5576388888888888</v>
      </c>
      <c r="M21" s="159">
        <f t="shared" si="0"/>
        <v>0.62708333333333333</v>
      </c>
      <c r="N21" s="162">
        <f t="shared" si="0"/>
        <v>0.70208333333333328</v>
      </c>
    </row>
    <row r="22" spans="1:16" ht="16.2" x14ac:dyDescent="0.2">
      <c r="A22" s="156">
        <v>18</v>
      </c>
      <c r="B22" s="157" t="s">
        <v>124</v>
      </c>
      <c r="C22" s="103">
        <v>6.9444444444444198E-4</v>
      </c>
      <c r="D22" s="103">
        <v>6.9444444444444198E-4</v>
      </c>
      <c r="E22" s="103">
        <v>6.9444444444444198E-4</v>
      </c>
      <c r="F22" s="103">
        <v>6.9444444444444198E-4</v>
      </c>
      <c r="G22" s="103">
        <v>6.9444444444444198E-4</v>
      </c>
      <c r="H22" s="103">
        <v>6.9444444444444198E-4</v>
      </c>
      <c r="I22" s="158">
        <f t="shared" ref="I22:N25" si="1">I21+C22</f>
        <v>0.31874999999999992</v>
      </c>
      <c r="J22" s="159">
        <f>J21+D22</f>
        <v>0.39236111111111105</v>
      </c>
      <c r="K22" s="159">
        <f>K21+E22</f>
        <v>0.46111111111111108</v>
      </c>
      <c r="L22" s="159">
        <f>L21+F22</f>
        <v>0.55833333333333324</v>
      </c>
      <c r="M22" s="159">
        <f>M21+G22</f>
        <v>0.62777777777777777</v>
      </c>
      <c r="N22" s="162">
        <f>N21+H22</f>
        <v>0.70277777777777772</v>
      </c>
    </row>
    <row r="23" spans="1:16" ht="16.2" x14ac:dyDescent="0.2">
      <c r="A23" s="156">
        <v>19</v>
      </c>
      <c r="B23" s="157" t="s">
        <v>125</v>
      </c>
      <c r="C23" s="25">
        <v>6.9444444444444198E-4</v>
      </c>
      <c r="D23" s="25">
        <v>6.9444444444444198E-4</v>
      </c>
      <c r="E23" s="25">
        <v>6.9444444444444198E-4</v>
      </c>
      <c r="F23" s="25">
        <v>6.9444444444444198E-4</v>
      </c>
      <c r="G23" s="25">
        <v>6.9444444444444198E-4</v>
      </c>
      <c r="H23" s="25">
        <v>6.9444444444444198E-4</v>
      </c>
      <c r="I23" s="158">
        <f t="shared" si="1"/>
        <v>0.31944444444444436</v>
      </c>
      <c r="J23" s="159">
        <f t="shared" si="1"/>
        <v>0.39305555555555549</v>
      </c>
      <c r="K23" s="159">
        <f t="shared" si="1"/>
        <v>0.46180555555555552</v>
      </c>
      <c r="L23" s="159">
        <f t="shared" si="1"/>
        <v>0.55902777777777768</v>
      </c>
      <c r="M23" s="159">
        <f t="shared" si="1"/>
        <v>0.62847222222222221</v>
      </c>
      <c r="N23" s="162">
        <f t="shared" si="1"/>
        <v>0.70347222222222217</v>
      </c>
    </row>
    <row r="24" spans="1:16" ht="16.2" x14ac:dyDescent="0.2">
      <c r="A24" s="156">
        <v>20</v>
      </c>
      <c r="B24" s="164" t="s">
        <v>126</v>
      </c>
      <c r="C24" s="103">
        <v>1.388888888888884E-3</v>
      </c>
      <c r="D24" s="104">
        <v>1.388888888888884E-3</v>
      </c>
      <c r="E24" s="104">
        <v>1.388888888888884E-3</v>
      </c>
      <c r="F24" s="104">
        <v>1.388888888888884E-3</v>
      </c>
      <c r="G24" s="104">
        <v>1.388888888888884E-3</v>
      </c>
      <c r="H24" s="104">
        <v>1.388888888888884E-3</v>
      </c>
      <c r="I24" s="158">
        <f t="shared" si="1"/>
        <v>0.32083333333333325</v>
      </c>
      <c r="J24" s="159">
        <f t="shared" si="1"/>
        <v>0.39444444444444438</v>
      </c>
      <c r="K24" s="159">
        <f t="shared" si="1"/>
        <v>0.46319444444444441</v>
      </c>
      <c r="L24" s="159">
        <f t="shared" si="1"/>
        <v>0.56041666666666656</v>
      </c>
      <c r="M24" s="159">
        <f t="shared" si="1"/>
        <v>0.62986111111111109</v>
      </c>
      <c r="N24" s="162">
        <f t="shared" si="1"/>
        <v>0.70486111111111105</v>
      </c>
    </row>
    <row r="25" spans="1:16" ht="16.2" x14ac:dyDescent="0.2">
      <c r="A25" s="156">
        <v>21</v>
      </c>
      <c r="B25" s="165" t="s">
        <v>286</v>
      </c>
      <c r="C25" s="9">
        <v>2.0833333333333333E-3</v>
      </c>
      <c r="D25" s="9">
        <v>2.0833333333333333E-3</v>
      </c>
      <c r="E25" s="9">
        <v>2.0833333333333333E-3</v>
      </c>
      <c r="F25" s="9">
        <v>2.0833333333333333E-3</v>
      </c>
      <c r="G25" s="9">
        <v>2.0833333333333333E-3</v>
      </c>
      <c r="H25" s="9">
        <v>2.0833333333333333E-3</v>
      </c>
      <c r="I25" s="158">
        <f t="shared" si="1"/>
        <v>0.32291666666666657</v>
      </c>
      <c r="J25" s="159">
        <f t="shared" si="1"/>
        <v>0.3965277777777777</v>
      </c>
      <c r="K25" s="159">
        <f t="shared" si="1"/>
        <v>0.46527777777777773</v>
      </c>
      <c r="L25" s="159">
        <f t="shared" si="1"/>
        <v>0.56249999999999989</v>
      </c>
      <c r="M25" s="159">
        <f t="shared" si="1"/>
        <v>0.63194444444444442</v>
      </c>
      <c r="N25" s="166">
        <f t="shared" si="1"/>
        <v>0.70694444444444438</v>
      </c>
    </row>
    <row r="26" spans="1:16" ht="30" hidden="1" customHeight="1" x14ac:dyDescent="0.15">
      <c r="A26" s="33"/>
      <c r="B26" s="34" t="s">
        <v>28</v>
      </c>
      <c r="C26" s="139"/>
      <c r="D26" s="139"/>
      <c r="E26" s="139"/>
      <c r="F26" s="139"/>
      <c r="G26" s="139"/>
      <c r="H26" s="139"/>
      <c r="I26" s="114">
        <f t="shared" ref="I26:N26" si="2">I30-I25</f>
        <v>1.736111111111116E-2</v>
      </c>
      <c r="J26" s="115">
        <f t="shared" si="2"/>
        <v>1.3194444444444564E-2</v>
      </c>
      <c r="K26" s="36">
        <f t="shared" si="2"/>
        <v>4.1666666666666685E-2</v>
      </c>
      <c r="L26" s="115">
        <f t="shared" si="2"/>
        <v>1.3888888888889062E-2</v>
      </c>
      <c r="M26" s="114">
        <f t="shared" si="2"/>
        <v>1.8750000000000044E-2</v>
      </c>
      <c r="N26" s="114">
        <f t="shared" si="2"/>
        <v>1.8750000000000155E-2</v>
      </c>
      <c r="O26" s="151"/>
      <c r="P26" s="105"/>
    </row>
    <row r="27" spans="1:16" ht="30" hidden="1" customHeight="1" x14ac:dyDescent="0.15">
      <c r="A27" s="33"/>
      <c r="B27" s="34" t="s">
        <v>69</v>
      </c>
      <c r="C27" s="140"/>
      <c r="D27" s="140"/>
      <c r="E27" s="140"/>
      <c r="F27" s="140"/>
      <c r="G27" s="140"/>
      <c r="H27" s="140"/>
      <c r="I27" s="167">
        <v>1.3888888888888895E-2</v>
      </c>
      <c r="J27" s="167">
        <v>1.5972222222222221E-2</v>
      </c>
      <c r="K27" s="167">
        <v>4.1666666666666741E-2</v>
      </c>
      <c r="L27" s="167">
        <v>1.7361111111111271E-2</v>
      </c>
      <c r="M27" s="167">
        <v>1.736111111111116E-2</v>
      </c>
      <c r="N27" s="38">
        <v>1.7361111111111382E-2</v>
      </c>
      <c r="O27" s="151"/>
      <c r="P27" s="105"/>
    </row>
    <row r="28" spans="1:16" ht="18.75" customHeight="1" x14ac:dyDescent="0.2">
      <c r="A28" s="351" t="s">
        <v>283</v>
      </c>
      <c r="B28" s="351"/>
      <c r="C28" s="352" t="s">
        <v>0</v>
      </c>
      <c r="D28" s="353"/>
      <c r="E28" s="353"/>
      <c r="F28" s="353"/>
      <c r="G28" s="353"/>
      <c r="H28" s="353"/>
      <c r="I28" s="349">
        <v>2</v>
      </c>
      <c r="J28" s="349">
        <v>4</v>
      </c>
      <c r="K28" s="349">
        <v>6</v>
      </c>
      <c r="L28" s="349">
        <v>8</v>
      </c>
      <c r="M28" s="349">
        <v>10</v>
      </c>
      <c r="N28" s="349">
        <v>12</v>
      </c>
    </row>
    <row r="29" spans="1:16" ht="18.75" customHeight="1" x14ac:dyDescent="0.2">
      <c r="A29" s="351"/>
      <c r="B29" s="351"/>
      <c r="C29" s="168" t="s">
        <v>100</v>
      </c>
      <c r="D29" s="168" t="s">
        <v>101</v>
      </c>
      <c r="E29" s="168" t="s">
        <v>102</v>
      </c>
      <c r="F29" s="168" t="s">
        <v>103</v>
      </c>
      <c r="G29" s="168" t="s">
        <v>104</v>
      </c>
      <c r="H29" s="168" t="s">
        <v>105</v>
      </c>
      <c r="I29" s="350"/>
      <c r="J29" s="350"/>
      <c r="K29" s="350"/>
      <c r="L29" s="350"/>
      <c r="M29" s="350"/>
      <c r="N29" s="350"/>
    </row>
    <row r="30" spans="1:16" ht="16.2" x14ac:dyDescent="0.2">
      <c r="A30" s="156">
        <v>22</v>
      </c>
      <c r="B30" s="169" t="s">
        <v>290</v>
      </c>
      <c r="C30" s="145"/>
      <c r="D30" s="145"/>
      <c r="E30" s="145"/>
      <c r="F30" s="145"/>
      <c r="G30" s="145"/>
      <c r="H30" s="146"/>
      <c r="I30" s="170">
        <v>0.34027777777777773</v>
      </c>
      <c r="J30" s="170">
        <v>0.40972222222222227</v>
      </c>
      <c r="K30" s="170">
        <v>0.50694444444444442</v>
      </c>
      <c r="L30" s="170">
        <v>0.57638888888888895</v>
      </c>
      <c r="M30" s="170">
        <v>0.65069444444444446</v>
      </c>
      <c r="N30" s="171">
        <v>0.72569444444444453</v>
      </c>
    </row>
    <row r="31" spans="1:16" ht="16.2" x14ac:dyDescent="0.2">
      <c r="A31" s="156">
        <v>23</v>
      </c>
      <c r="B31" s="164" t="s">
        <v>126</v>
      </c>
      <c r="C31" s="25">
        <v>1.388888888888884E-3</v>
      </c>
      <c r="D31" s="25">
        <v>1.388888888888884E-3</v>
      </c>
      <c r="E31" s="25">
        <v>1.388888888888884E-3</v>
      </c>
      <c r="F31" s="25">
        <v>1.388888888888884E-3</v>
      </c>
      <c r="G31" s="25">
        <v>1.388888888888884E-3</v>
      </c>
      <c r="H31" s="25">
        <v>1.388888888888884E-3</v>
      </c>
      <c r="I31" s="159">
        <f t="shared" ref="I31:N46" si="3">I30+C31</f>
        <v>0.34166666666666662</v>
      </c>
      <c r="J31" s="159">
        <f t="shared" si="3"/>
        <v>0.41111111111111115</v>
      </c>
      <c r="K31" s="159">
        <f>K30+E31</f>
        <v>0.5083333333333333</v>
      </c>
      <c r="L31" s="159">
        <f t="shared" si="3"/>
        <v>0.57777777777777783</v>
      </c>
      <c r="M31" s="159">
        <f t="shared" si="3"/>
        <v>0.65208333333333335</v>
      </c>
      <c r="N31" s="172">
        <f t="shared" si="3"/>
        <v>0.72708333333333341</v>
      </c>
    </row>
    <row r="32" spans="1:16" ht="16.2" x14ac:dyDescent="0.2">
      <c r="A32" s="156">
        <v>24</v>
      </c>
      <c r="B32" s="157" t="s">
        <v>125</v>
      </c>
      <c r="C32" s="103">
        <v>1.388888888888884E-3</v>
      </c>
      <c r="D32" s="103">
        <v>1.388888888888884E-3</v>
      </c>
      <c r="E32" s="103">
        <v>1.388888888888884E-3</v>
      </c>
      <c r="F32" s="103">
        <v>1.388888888888884E-3</v>
      </c>
      <c r="G32" s="103">
        <v>1.388888888888884E-3</v>
      </c>
      <c r="H32" s="103">
        <v>1.388888888888884E-3</v>
      </c>
      <c r="I32" s="159">
        <f t="shared" si="3"/>
        <v>0.3430555555555555</v>
      </c>
      <c r="J32" s="159">
        <f t="shared" si="3"/>
        <v>0.41250000000000003</v>
      </c>
      <c r="K32" s="159">
        <f t="shared" si="3"/>
        <v>0.50972222222222219</v>
      </c>
      <c r="L32" s="159">
        <f t="shared" si="3"/>
        <v>0.57916666666666672</v>
      </c>
      <c r="M32" s="159">
        <f t="shared" si="3"/>
        <v>0.65347222222222223</v>
      </c>
      <c r="N32" s="172">
        <f t="shared" si="3"/>
        <v>0.7284722222222223</v>
      </c>
    </row>
    <row r="33" spans="1:14" ht="16.2" x14ac:dyDescent="0.2">
      <c r="A33" s="156">
        <v>25</v>
      </c>
      <c r="B33" s="157" t="s">
        <v>124</v>
      </c>
      <c r="C33" s="103">
        <v>6.9444444444444198E-4</v>
      </c>
      <c r="D33" s="103">
        <v>6.9444444444444198E-4</v>
      </c>
      <c r="E33" s="103">
        <v>6.9444444444444198E-4</v>
      </c>
      <c r="F33" s="103">
        <v>6.9444444444444198E-4</v>
      </c>
      <c r="G33" s="103">
        <v>6.9444444444444198E-4</v>
      </c>
      <c r="H33" s="103">
        <v>6.9444444444444198E-4</v>
      </c>
      <c r="I33" s="159">
        <f t="shared" si="3"/>
        <v>0.34374999999999994</v>
      </c>
      <c r="J33" s="159">
        <f t="shared" si="3"/>
        <v>0.41319444444444448</v>
      </c>
      <c r="K33" s="159">
        <f t="shared" si="3"/>
        <v>0.51041666666666663</v>
      </c>
      <c r="L33" s="159">
        <f t="shared" si="3"/>
        <v>0.57986111111111116</v>
      </c>
      <c r="M33" s="159">
        <f t="shared" si="3"/>
        <v>0.65416666666666667</v>
      </c>
      <c r="N33" s="172">
        <f t="shared" si="3"/>
        <v>0.72916666666666674</v>
      </c>
    </row>
    <row r="34" spans="1:14" ht="16.2" x14ac:dyDescent="0.2">
      <c r="A34" s="156">
        <v>26</v>
      </c>
      <c r="B34" s="157" t="s">
        <v>123</v>
      </c>
      <c r="C34" s="25">
        <v>6.9444444444444198E-4</v>
      </c>
      <c r="D34" s="25">
        <v>6.9444444444444198E-4</v>
      </c>
      <c r="E34" s="25">
        <v>6.9444444444444198E-4</v>
      </c>
      <c r="F34" s="25">
        <v>6.9444444444444198E-4</v>
      </c>
      <c r="G34" s="25">
        <v>6.9444444444444198E-4</v>
      </c>
      <c r="H34" s="25">
        <v>6.9444444444444198E-4</v>
      </c>
      <c r="I34" s="159">
        <f t="shared" si="3"/>
        <v>0.34444444444444439</v>
      </c>
      <c r="J34" s="159">
        <f t="shared" si="3"/>
        <v>0.41388888888888892</v>
      </c>
      <c r="K34" s="159">
        <f t="shared" si="3"/>
        <v>0.51111111111111107</v>
      </c>
      <c r="L34" s="159">
        <f t="shared" si="3"/>
        <v>0.5805555555555556</v>
      </c>
      <c r="M34" s="159">
        <f t="shared" si="3"/>
        <v>0.65486111111111112</v>
      </c>
      <c r="N34" s="172">
        <f t="shared" si="3"/>
        <v>0.72986111111111118</v>
      </c>
    </row>
    <row r="35" spans="1:14" ht="16.2" x14ac:dyDescent="0.2">
      <c r="A35" s="156">
        <v>27</v>
      </c>
      <c r="B35" s="163" t="s">
        <v>122</v>
      </c>
      <c r="C35" s="103">
        <v>6.9444444444444198E-4</v>
      </c>
      <c r="D35" s="103">
        <v>6.9444444444444198E-4</v>
      </c>
      <c r="E35" s="103">
        <v>6.9444444444444198E-4</v>
      </c>
      <c r="F35" s="103">
        <v>6.9444444444444198E-4</v>
      </c>
      <c r="G35" s="103">
        <v>6.9444444444444198E-4</v>
      </c>
      <c r="H35" s="103">
        <v>6.9444444444444198E-4</v>
      </c>
      <c r="I35" s="159">
        <f t="shared" si="3"/>
        <v>0.34513888888888883</v>
      </c>
      <c r="J35" s="159">
        <f t="shared" si="3"/>
        <v>0.41458333333333336</v>
      </c>
      <c r="K35" s="159">
        <f t="shared" si="3"/>
        <v>0.51180555555555551</v>
      </c>
      <c r="L35" s="159">
        <f t="shared" si="3"/>
        <v>0.58125000000000004</v>
      </c>
      <c r="M35" s="159">
        <f t="shared" si="3"/>
        <v>0.65555555555555556</v>
      </c>
      <c r="N35" s="172">
        <f t="shared" si="3"/>
        <v>0.73055555555555562</v>
      </c>
    </row>
    <row r="36" spans="1:14" ht="16.2" x14ac:dyDescent="0.2">
      <c r="A36" s="156">
        <v>28</v>
      </c>
      <c r="B36" s="163" t="s">
        <v>121</v>
      </c>
      <c r="C36" s="25">
        <v>6.9444444444444198E-4</v>
      </c>
      <c r="D36" s="25">
        <v>6.9444444444444198E-4</v>
      </c>
      <c r="E36" s="25">
        <v>6.9444444444444198E-4</v>
      </c>
      <c r="F36" s="25">
        <v>6.9444444444444198E-4</v>
      </c>
      <c r="G36" s="25">
        <v>6.9444444444444198E-4</v>
      </c>
      <c r="H36" s="25">
        <v>6.9444444444444198E-4</v>
      </c>
      <c r="I36" s="159">
        <f t="shared" si="3"/>
        <v>0.34583333333333327</v>
      </c>
      <c r="J36" s="159">
        <f t="shared" si="3"/>
        <v>0.4152777777777778</v>
      </c>
      <c r="K36" s="159">
        <f t="shared" si="3"/>
        <v>0.51249999999999996</v>
      </c>
      <c r="L36" s="159">
        <f t="shared" si="3"/>
        <v>0.58194444444444449</v>
      </c>
      <c r="M36" s="159">
        <f t="shared" si="3"/>
        <v>0.65625</v>
      </c>
      <c r="N36" s="172">
        <f t="shared" si="3"/>
        <v>0.73125000000000007</v>
      </c>
    </row>
    <row r="37" spans="1:14" ht="16.2" x14ac:dyDescent="0.2">
      <c r="A37" s="156">
        <v>29</v>
      </c>
      <c r="B37" s="157" t="s">
        <v>127</v>
      </c>
      <c r="C37" s="25">
        <v>2.7777777777777679E-3</v>
      </c>
      <c r="D37" s="25">
        <v>2.0833333333333333E-3</v>
      </c>
      <c r="E37" s="25">
        <v>2.0833333333333333E-3</v>
      </c>
      <c r="F37" s="25">
        <v>2.0833333333333333E-3</v>
      </c>
      <c r="G37" s="25">
        <v>2.0833333333333333E-3</v>
      </c>
      <c r="H37" s="25">
        <v>2.7777777777777779E-3</v>
      </c>
      <c r="I37" s="159">
        <f t="shared" si="3"/>
        <v>0.34861111111111104</v>
      </c>
      <c r="J37" s="159">
        <f t="shared" si="3"/>
        <v>0.41736111111111113</v>
      </c>
      <c r="K37" s="159">
        <f t="shared" si="3"/>
        <v>0.51458333333333328</v>
      </c>
      <c r="L37" s="159">
        <f t="shared" si="3"/>
        <v>0.58402777777777781</v>
      </c>
      <c r="M37" s="159">
        <f t="shared" si="3"/>
        <v>0.65833333333333333</v>
      </c>
      <c r="N37" s="172">
        <f t="shared" si="3"/>
        <v>0.73402777777777783</v>
      </c>
    </row>
    <row r="38" spans="1:14" ht="16.2" x14ac:dyDescent="0.2">
      <c r="A38" s="156">
        <v>30</v>
      </c>
      <c r="B38" s="157" t="s">
        <v>119</v>
      </c>
      <c r="C38" s="103">
        <v>1.388888888888884E-3</v>
      </c>
      <c r="D38" s="103">
        <v>1.388888888888884E-3</v>
      </c>
      <c r="E38" s="103">
        <v>1.388888888888884E-3</v>
      </c>
      <c r="F38" s="103">
        <v>1.388888888888884E-3</v>
      </c>
      <c r="G38" s="103">
        <v>1.388888888888884E-3</v>
      </c>
      <c r="H38" s="103">
        <v>1.388888888888884E-3</v>
      </c>
      <c r="I38" s="159">
        <f t="shared" si="3"/>
        <v>0.34999999999999992</v>
      </c>
      <c r="J38" s="159">
        <f t="shared" si="3"/>
        <v>0.41875000000000001</v>
      </c>
      <c r="K38" s="159">
        <f t="shared" si="3"/>
        <v>0.51597222222222217</v>
      </c>
      <c r="L38" s="159">
        <f t="shared" si="3"/>
        <v>0.5854166666666667</v>
      </c>
      <c r="M38" s="159">
        <f t="shared" si="3"/>
        <v>0.65972222222222221</v>
      </c>
      <c r="N38" s="172">
        <f t="shared" si="3"/>
        <v>0.73541666666666672</v>
      </c>
    </row>
    <row r="39" spans="1:14" ht="16.2" x14ac:dyDescent="0.2">
      <c r="A39" s="156">
        <v>31</v>
      </c>
      <c r="B39" s="157" t="s">
        <v>128</v>
      </c>
      <c r="C39" s="103">
        <v>1.388888888888884E-3</v>
      </c>
      <c r="D39" s="103">
        <v>1.388888888888884E-3</v>
      </c>
      <c r="E39" s="103">
        <v>1.388888888888884E-3</v>
      </c>
      <c r="F39" s="103">
        <v>1.388888888888884E-3</v>
      </c>
      <c r="G39" s="103">
        <v>1.388888888888884E-3</v>
      </c>
      <c r="H39" s="103">
        <v>1.388888888888884E-3</v>
      </c>
      <c r="I39" s="159">
        <f t="shared" si="3"/>
        <v>0.35138888888888881</v>
      </c>
      <c r="J39" s="159">
        <f t="shared" si="3"/>
        <v>0.4201388888888889</v>
      </c>
      <c r="K39" s="159">
        <f t="shared" si="3"/>
        <v>0.51736111111111105</v>
      </c>
      <c r="L39" s="159">
        <f t="shared" si="3"/>
        <v>0.58680555555555558</v>
      </c>
      <c r="M39" s="159">
        <f t="shared" si="3"/>
        <v>0.66111111111111109</v>
      </c>
      <c r="N39" s="172">
        <f t="shared" si="3"/>
        <v>0.7368055555555556</v>
      </c>
    </row>
    <row r="40" spans="1:14" ht="16.2" x14ac:dyDescent="0.2">
      <c r="A40" s="156">
        <v>32</v>
      </c>
      <c r="B40" s="157" t="s">
        <v>117</v>
      </c>
      <c r="C40" s="104">
        <v>6.9444444444444198E-4</v>
      </c>
      <c r="D40" s="104">
        <v>6.9444444444444198E-4</v>
      </c>
      <c r="E40" s="104">
        <v>6.9444444444444198E-4</v>
      </c>
      <c r="F40" s="104">
        <v>6.9444444444444198E-4</v>
      </c>
      <c r="G40" s="104">
        <v>6.9444444444444198E-4</v>
      </c>
      <c r="H40" s="104">
        <v>6.9444444444444198E-4</v>
      </c>
      <c r="I40" s="159">
        <f t="shared" si="3"/>
        <v>0.35208333333333325</v>
      </c>
      <c r="J40" s="159">
        <f t="shared" si="3"/>
        <v>0.42083333333333334</v>
      </c>
      <c r="K40" s="159">
        <f t="shared" si="3"/>
        <v>0.51805555555555549</v>
      </c>
      <c r="L40" s="159">
        <f t="shared" si="3"/>
        <v>0.58750000000000002</v>
      </c>
      <c r="M40" s="159">
        <f t="shared" si="3"/>
        <v>0.66180555555555554</v>
      </c>
      <c r="N40" s="172">
        <f t="shared" si="3"/>
        <v>0.73750000000000004</v>
      </c>
    </row>
    <row r="41" spans="1:14" ht="16.2" x14ac:dyDescent="0.2">
      <c r="A41" s="156">
        <v>33</v>
      </c>
      <c r="B41" s="157" t="s">
        <v>116</v>
      </c>
      <c r="C41" s="103">
        <v>2.0833333333333259E-3</v>
      </c>
      <c r="D41" s="103">
        <v>2.0833333333333259E-3</v>
      </c>
      <c r="E41" s="103">
        <v>2.0833333333333259E-3</v>
      </c>
      <c r="F41" s="103">
        <v>2.0833333333333259E-3</v>
      </c>
      <c r="G41" s="103">
        <v>2.0833333333333259E-3</v>
      </c>
      <c r="H41" s="103">
        <v>2.0833333333333259E-3</v>
      </c>
      <c r="I41" s="159">
        <f t="shared" si="3"/>
        <v>0.35416666666666657</v>
      </c>
      <c r="J41" s="159">
        <f t="shared" si="3"/>
        <v>0.42291666666666666</v>
      </c>
      <c r="K41" s="159">
        <f t="shared" si="3"/>
        <v>0.52013888888888882</v>
      </c>
      <c r="L41" s="159">
        <f t="shared" si="3"/>
        <v>0.58958333333333335</v>
      </c>
      <c r="M41" s="159">
        <f t="shared" si="3"/>
        <v>0.66388888888888886</v>
      </c>
      <c r="N41" s="172">
        <f t="shared" si="3"/>
        <v>0.73958333333333337</v>
      </c>
    </row>
    <row r="42" spans="1:14" ht="16.2" x14ac:dyDescent="0.2">
      <c r="A42" s="156">
        <v>34</v>
      </c>
      <c r="B42" s="157" t="s">
        <v>277</v>
      </c>
      <c r="C42" s="25">
        <v>2.0833333333333259E-3</v>
      </c>
      <c r="D42" s="25">
        <v>2.0833333333333259E-3</v>
      </c>
      <c r="E42" s="25">
        <v>2.0833333333333259E-3</v>
      </c>
      <c r="F42" s="25">
        <v>2.0833333333333259E-3</v>
      </c>
      <c r="G42" s="25">
        <v>2.0833333333333259E-3</v>
      </c>
      <c r="H42" s="25">
        <v>2.0833333333333259E-3</v>
      </c>
      <c r="I42" s="159">
        <f t="shared" si="3"/>
        <v>0.3562499999999999</v>
      </c>
      <c r="J42" s="159">
        <f t="shared" si="3"/>
        <v>0.42499999999999999</v>
      </c>
      <c r="K42" s="159">
        <f t="shared" si="3"/>
        <v>0.52222222222222214</v>
      </c>
      <c r="L42" s="159">
        <f t="shared" si="3"/>
        <v>0.59166666666666667</v>
      </c>
      <c r="M42" s="159">
        <f t="shared" si="3"/>
        <v>0.66597222222222219</v>
      </c>
      <c r="N42" s="172">
        <f t="shared" si="3"/>
        <v>0.7416666666666667</v>
      </c>
    </row>
    <row r="43" spans="1:14" ht="16.2" x14ac:dyDescent="0.2">
      <c r="A43" s="156">
        <v>35</v>
      </c>
      <c r="B43" s="157" t="s">
        <v>115</v>
      </c>
      <c r="C43" s="103">
        <v>1.388888888888884E-3</v>
      </c>
      <c r="D43" s="103">
        <v>1.388888888888884E-3</v>
      </c>
      <c r="E43" s="103">
        <v>1.388888888888884E-3</v>
      </c>
      <c r="F43" s="103">
        <v>1.388888888888884E-3</v>
      </c>
      <c r="G43" s="103">
        <v>1.388888888888884E-3</v>
      </c>
      <c r="H43" s="103">
        <v>1.388888888888884E-3</v>
      </c>
      <c r="I43" s="159">
        <f t="shared" si="3"/>
        <v>0.35763888888888878</v>
      </c>
      <c r="J43" s="159">
        <f t="shared" si="3"/>
        <v>0.42638888888888887</v>
      </c>
      <c r="K43" s="159">
        <f t="shared" si="3"/>
        <v>0.52361111111111103</v>
      </c>
      <c r="L43" s="159">
        <f t="shared" si="3"/>
        <v>0.59305555555555556</v>
      </c>
      <c r="M43" s="159">
        <f t="shared" si="3"/>
        <v>0.66736111111111107</v>
      </c>
      <c r="N43" s="172">
        <f t="shared" si="3"/>
        <v>0.74305555555555558</v>
      </c>
    </row>
    <row r="44" spans="1:14" ht="16.2" x14ac:dyDescent="0.2">
      <c r="A44" s="156">
        <v>36</v>
      </c>
      <c r="B44" s="157" t="s">
        <v>114</v>
      </c>
      <c r="C44" s="25">
        <v>1.388888888888884E-3</v>
      </c>
      <c r="D44" s="25">
        <v>1.388888888888884E-3</v>
      </c>
      <c r="E44" s="25">
        <v>1.388888888888884E-3</v>
      </c>
      <c r="F44" s="25">
        <v>1.388888888888884E-3</v>
      </c>
      <c r="G44" s="25">
        <v>1.388888888888884E-3</v>
      </c>
      <c r="H44" s="25">
        <v>1.388888888888884E-3</v>
      </c>
      <c r="I44" s="159">
        <f t="shared" si="3"/>
        <v>0.35902777777777767</v>
      </c>
      <c r="J44" s="159">
        <f t="shared" si="3"/>
        <v>0.42777777777777776</v>
      </c>
      <c r="K44" s="159">
        <f t="shared" si="3"/>
        <v>0.52499999999999991</v>
      </c>
      <c r="L44" s="159">
        <f t="shared" si="3"/>
        <v>0.59444444444444444</v>
      </c>
      <c r="M44" s="159">
        <f t="shared" si="3"/>
        <v>0.66874999999999996</v>
      </c>
      <c r="N44" s="172">
        <f t="shared" si="3"/>
        <v>0.74444444444444446</v>
      </c>
    </row>
    <row r="45" spans="1:14" ht="16.2" x14ac:dyDescent="0.2">
      <c r="A45" s="156">
        <v>37</v>
      </c>
      <c r="B45" s="157" t="s">
        <v>113</v>
      </c>
      <c r="C45" s="103">
        <v>1.388888888888884E-3</v>
      </c>
      <c r="D45" s="103">
        <v>1.388888888888884E-3</v>
      </c>
      <c r="E45" s="103">
        <v>1.388888888888884E-3</v>
      </c>
      <c r="F45" s="103">
        <v>1.388888888888884E-3</v>
      </c>
      <c r="G45" s="103">
        <v>1.388888888888884E-3</v>
      </c>
      <c r="H45" s="103">
        <v>1.388888888888884E-3</v>
      </c>
      <c r="I45" s="159">
        <f t="shared" si="3"/>
        <v>0.36041666666666655</v>
      </c>
      <c r="J45" s="159">
        <f t="shared" si="3"/>
        <v>0.42916666666666664</v>
      </c>
      <c r="K45" s="159">
        <f t="shared" si="3"/>
        <v>0.5263888888888888</v>
      </c>
      <c r="L45" s="159">
        <f t="shared" si="3"/>
        <v>0.59583333333333333</v>
      </c>
      <c r="M45" s="159">
        <f t="shared" si="3"/>
        <v>0.67013888888888884</v>
      </c>
      <c r="N45" s="172">
        <f t="shared" si="3"/>
        <v>0.74583333333333335</v>
      </c>
    </row>
    <row r="46" spans="1:14" ht="16.2" x14ac:dyDescent="0.2">
      <c r="A46" s="156">
        <v>38</v>
      </c>
      <c r="B46" s="157" t="s">
        <v>112</v>
      </c>
      <c r="C46" s="25">
        <v>6.9444444444444198E-4</v>
      </c>
      <c r="D46" s="25">
        <v>6.9444444444444198E-4</v>
      </c>
      <c r="E46" s="25">
        <v>6.9444444444444198E-4</v>
      </c>
      <c r="F46" s="25">
        <v>6.9444444444444198E-4</v>
      </c>
      <c r="G46" s="25">
        <v>6.9444444444444198E-4</v>
      </c>
      <c r="H46" s="25">
        <v>6.9444444444444198E-4</v>
      </c>
      <c r="I46" s="159">
        <f t="shared" si="3"/>
        <v>0.36111111111111099</v>
      </c>
      <c r="J46" s="159">
        <f t="shared" si="3"/>
        <v>0.42986111111111108</v>
      </c>
      <c r="K46" s="159">
        <f t="shared" si="3"/>
        <v>0.52708333333333324</v>
      </c>
      <c r="L46" s="159">
        <f t="shared" si="3"/>
        <v>0.59652777777777777</v>
      </c>
      <c r="M46" s="159">
        <f t="shared" si="3"/>
        <v>0.67083333333333328</v>
      </c>
      <c r="N46" s="172">
        <f t="shared" si="3"/>
        <v>0.74652777777777779</v>
      </c>
    </row>
    <row r="47" spans="1:14" ht="16.2" x14ac:dyDescent="0.2">
      <c r="A47" s="156">
        <v>39</v>
      </c>
      <c r="B47" s="157" t="s">
        <v>111</v>
      </c>
      <c r="C47" s="103">
        <v>6.9444444444444198E-4</v>
      </c>
      <c r="D47" s="103">
        <v>6.9444444444444198E-4</v>
      </c>
      <c r="E47" s="103">
        <v>6.9444444444444198E-4</v>
      </c>
      <c r="F47" s="103">
        <v>6.9444444444444198E-4</v>
      </c>
      <c r="G47" s="103">
        <v>6.9444444444444198E-4</v>
      </c>
      <c r="H47" s="103">
        <v>6.9444444444444198E-4</v>
      </c>
      <c r="I47" s="159">
        <f t="shared" ref="I47:N50" si="4">I46+C47</f>
        <v>0.36180555555555544</v>
      </c>
      <c r="J47" s="159">
        <f>J46+D47</f>
        <v>0.43055555555555552</v>
      </c>
      <c r="K47" s="159">
        <f>K46+E47</f>
        <v>0.52777777777777768</v>
      </c>
      <c r="L47" s="159">
        <f>L46+F47</f>
        <v>0.59722222222222221</v>
      </c>
      <c r="M47" s="159">
        <f>M46+G47</f>
        <v>0.67152777777777772</v>
      </c>
      <c r="N47" s="172">
        <f>N46+H47</f>
        <v>0.74722222222222223</v>
      </c>
    </row>
    <row r="48" spans="1:14" ht="16.2" x14ac:dyDescent="0.2">
      <c r="A48" s="156">
        <v>40</v>
      </c>
      <c r="B48" s="157" t="s">
        <v>110</v>
      </c>
      <c r="C48" s="25">
        <v>1.388888888888884E-3</v>
      </c>
      <c r="D48" s="25">
        <v>1.388888888888884E-3</v>
      </c>
      <c r="E48" s="25">
        <v>1.388888888888884E-3</v>
      </c>
      <c r="F48" s="25">
        <v>1.388888888888884E-3</v>
      </c>
      <c r="G48" s="25">
        <v>1.388888888888884E-3</v>
      </c>
      <c r="H48" s="25">
        <v>1.388888888888884E-3</v>
      </c>
      <c r="I48" s="159">
        <f t="shared" si="4"/>
        <v>0.36319444444444432</v>
      </c>
      <c r="J48" s="159">
        <f t="shared" si="4"/>
        <v>0.43194444444444441</v>
      </c>
      <c r="K48" s="159">
        <f t="shared" si="4"/>
        <v>0.52916666666666656</v>
      </c>
      <c r="L48" s="159">
        <f t="shared" si="4"/>
        <v>0.59861111111111109</v>
      </c>
      <c r="M48" s="159">
        <f t="shared" si="4"/>
        <v>0.67291666666666661</v>
      </c>
      <c r="N48" s="172">
        <f t="shared" si="4"/>
        <v>0.74861111111111112</v>
      </c>
    </row>
    <row r="49" spans="1:21" ht="16.2" x14ac:dyDescent="0.2">
      <c r="A49" s="156">
        <v>41</v>
      </c>
      <c r="B49" s="157" t="s">
        <v>129</v>
      </c>
      <c r="C49" s="103">
        <v>6.9444444444444198E-4</v>
      </c>
      <c r="D49" s="103">
        <v>6.9444444444444198E-4</v>
      </c>
      <c r="E49" s="103">
        <v>6.9444444444444198E-4</v>
      </c>
      <c r="F49" s="103">
        <v>6.9444444444444198E-4</v>
      </c>
      <c r="G49" s="103">
        <v>6.9444444444444198E-4</v>
      </c>
      <c r="H49" s="103">
        <v>6.9444444444444198E-4</v>
      </c>
      <c r="I49" s="159">
        <f t="shared" si="4"/>
        <v>0.36388888888888876</v>
      </c>
      <c r="J49" s="159">
        <f t="shared" si="4"/>
        <v>0.43263888888888885</v>
      </c>
      <c r="K49" s="159">
        <f t="shared" si="4"/>
        <v>0.52986111111111101</v>
      </c>
      <c r="L49" s="159">
        <f t="shared" si="4"/>
        <v>0.59930555555555554</v>
      </c>
      <c r="M49" s="159">
        <f t="shared" si="4"/>
        <v>0.67361111111111105</v>
      </c>
      <c r="N49" s="172">
        <f t="shared" si="4"/>
        <v>0.74930555555555556</v>
      </c>
    </row>
    <row r="50" spans="1:21" ht="16.2" x14ac:dyDescent="0.2">
      <c r="A50" s="156">
        <v>42</v>
      </c>
      <c r="B50" s="173" t="s">
        <v>108</v>
      </c>
      <c r="C50" s="112">
        <v>2.7777777777777779E-3</v>
      </c>
      <c r="D50" s="112">
        <v>2.7777777777777779E-3</v>
      </c>
      <c r="E50" s="112">
        <v>2.7777777777777779E-3</v>
      </c>
      <c r="F50" s="112">
        <v>2.7777777777777779E-3</v>
      </c>
      <c r="G50" s="112">
        <v>2.7777777777777779E-3</v>
      </c>
      <c r="H50" s="112">
        <v>2.7777777777777779E-3</v>
      </c>
      <c r="I50" s="174">
        <f t="shared" si="4"/>
        <v>0.36666666666666653</v>
      </c>
      <c r="J50" s="174">
        <f t="shared" si="4"/>
        <v>0.43541666666666662</v>
      </c>
      <c r="K50" s="174">
        <f t="shared" si="4"/>
        <v>0.53263888888888877</v>
      </c>
      <c r="L50" s="174">
        <f t="shared" si="4"/>
        <v>0.6020833333333333</v>
      </c>
      <c r="M50" s="174">
        <f t="shared" si="4"/>
        <v>0.67638888888888882</v>
      </c>
      <c r="N50" s="175">
        <f t="shared" si="4"/>
        <v>0.75208333333333333</v>
      </c>
    </row>
    <row r="51" spans="1:21" ht="25.5" hidden="1" customHeight="1" x14ac:dyDescent="0.15">
      <c r="A51" s="33"/>
      <c r="B51" s="34" t="s">
        <v>27</v>
      </c>
      <c r="C51" s="149">
        <f t="shared" ref="C51:H51" si="5">SUM(C5:C50)</f>
        <v>5.4166666666666488E-2</v>
      </c>
      <c r="D51" s="149">
        <f t="shared" si="5"/>
        <v>5.2777777777777625E-2</v>
      </c>
      <c r="E51" s="149">
        <f t="shared" si="5"/>
        <v>5.2777777777777625E-2</v>
      </c>
      <c r="F51" s="149">
        <f t="shared" si="5"/>
        <v>5.2777777777777625E-2</v>
      </c>
      <c r="G51" s="149">
        <f t="shared" si="5"/>
        <v>5.2777777777777625E-2</v>
      </c>
      <c r="H51" s="149">
        <f t="shared" si="5"/>
        <v>5.4166666666666495E-2</v>
      </c>
      <c r="I51" s="36">
        <f t="shared" ref="I51:N51" si="6">I50-I5</f>
        <v>7.1527777777777635E-2</v>
      </c>
      <c r="J51" s="36">
        <f t="shared" si="6"/>
        <v>6.5972222222222154E-2</v>
      </c>
      <c r="K51" s="36">
        <f t="shared" si="6"/>
        <v>9.4444444444444275E-2</v>
      </c>
      <c r="L51" s="36">
        <f t="shared" si="6"/>
        <v>6.6666666666666652E-2</v>
      </c>
      <c r="M51" s="36">
        <f t="shared" si="6"/>
        <v>7.1527777777777635E-2</v>
      </c>
      <c r="N51" s="37">
        <f t="shared" si="6"/>
        <v>7.291666666666663E-2</v>
      </c>
      <c r="O51" s="50">
        <f>SUM(I51:N51)</f>
        <v>0.44305555555555498</v>
      </c>
      <c r="P51" s="105"/>
    </row>
    <row r="52" spans="1:21" ht="30" hidden="1" customHeight="1" x14ac:dyDescent="0.15">
      <c r="A52" s="33"/>
      <c r="B52" s="34" t="s">
        <v>28</v>
      </c>
      <c r="C52" s="139"/>
      <c r="D52" s="139"/>
      <c r="E52" s="139"/>
      <c r="F52" s="139"/>
      <c r="G52" s="139"/>
      <c r="H52" s="139"/>
      <c r="I52" s="36">
        <f>J5-I50</f>
        <v>2.7777777777779344E-3</v>
      </c>
      <c r="J52" s="36">
        <f>K5-J50</f>
        <v>2.7777777777778789E-3</v>
      </c>
      <c r="K52" s="36">
        <f>L5-K50</f>
        <v>2.7777777777778789E-3</v>
      </c>
      <c r="L52" s="36">
        <f>M5-L50</f>
        <v>2.7777777777778789E-3</v>
      </c>
      <c r="M52" s="36">
        <f>N5-M50</f>
        <v>2.7777777777778789E-3</v>
      </c>
      <c r="N52" s="37" t="s">
        <v>29</v>
      </c>
      <c r="O52" s="50">
        <f>SUM(I52:N52)</f>
        <v>1.388888888888945E-2</v>
      </c>
      <c r="P52" s="105"/>
    </row>
    <row r="53" spans="1:21" ht="30" hidden="1" customHeight="1" x14ac:dyDescent="0.15">
      <c r="A53" s="33"/>
      <c r="B53" s="34" t="s">
        <v>69</v>
      </c>
      <c r="C53" s="139"/>
      <c r="D53" s="139"/>
      <c r="E53" s="139"/>
      <c r="F53" s="139"/>
      <c r="G53" s="139"/>
      <c r="H53" s="139"/>
      <c r="I53" s="36">
        <v>2.7777777777779344E-3</v>
      </c>
      <c r="J53" s="36">
        <v>2.77777777777799E-3</v>
      </c>
      <c r="K53" s="36">
        <v>2.7777777777778789E-3</v>
      </c>
      <c r="L53" s="36">
        <v>2.7777777777778789E-3</v>
      </c>
      <c r="M53" s="36">
        <v>2.7777777777777679E-3</v>
      </c>
      <c r="N53" s="37" t="s">
        <v>31</v>
      </c>
      <c r="O53" s="50"/>
      <c r="P53" s="105"/>
    </row>
    <row r="54" spans="1:21" ht="48" hidden="1" customHeight="1" x14ac:dyDescent="0.15">
      <c r="A54" s="33"/>
      <c r="B54" s="34" t="s">
        <v>32</v>
      </c>
      <c r="C54" s="39"/>
      <c r="D54" s="39"/>
      <c r="E54" s="39"/>
      <c r="F54" s="39"/>
      <c r="G54" s="39"/>
      <c r="H54" s="39"/>
      <c r="I54" s="36">
        <f>I51+I52</f>
        <v>7.4305555555555569E-2</v>
      </c>
      <c r="J54" s="36">
        <f>J51+J52</f>
        <v>6.8750000000000033E-2</v>
      </c>
      <c r="K54" s="36">
        <f>K51+K52</f>
        <v>9.7222222222222154E-2</v>
      </c>
      <c r="L54" s="36">
        <f>L51+L52</f>
        <v>6.9444444444444531E-2</v>
      </c>
      <c r="M54" s="36">
        <f>M51+M52</f>
        <v>7.4305555555555514E-2</v>
      </c>
      <c r="N54" s="37">
        <f>N51</f>
        <v>7.291666666666663E-2</v>
      </c>
      <c r="O54" s="50">
        <f>SUM(I54:N54)</f>
        <v>0.45694444444444443</v>
      </c>
      <c r="P54" s="150">
        <f>O54</f>
        <v>0.45694444444444443</v>
      </c>
    </row>
    <row r="55" spans="1:21" ht="15.75" hidden="1" customHeight="1" x14ac:dyDescent="0.15">
      <c r="A55" s="48"/>
      <c r="B55" s="48"/>
      <c r="C55" s="49"/>
      <c r="D55" s="49"/>
      <c r="E55" s="49"/>
      <c r="F55" s="49"/>
      <c r="G55" s="49"/>
      <c r="H55" s="49"/>
      <c r="I55" s="49"/>
      <c r="J55" s="50"/>
      <c r="K55" s="50"/>
      <c r="L55" s="50"/>
      <c r="M55" s="50"/>
      <c r="N55" s="50"/>
      <c r="O55" s="50"/>
      <c r="P55" s="50"/>
      <c r="Q55" s="151"/>
      <c r="R55" s="105"/>
    </row>
    <row r="56" spans="1:21" ht="14.25" hidden="1" customHeight="1" x14ac:dyDescent="0.15">
      <c r="A56" s="92" t="s">
        <v>33</v>
      </c>
      <c r="B56" s="1" t="s">
        <v>33</v>
      </c>
      <c r="I56" s="1"/>
      <c r="J56" s="1"/>
      <c r="K56" s="1"/>
      <c r="L56" s="1"/>
      <c r="M56" s="1"/>
      <c r="N56" s="1"/>
      <c r="O56" s="1"/>
      <c r="P56" s="1"/>
    </row>
    <row r="57" spans="1:21" ht="13.5" hidden="1" x14ac:dyDescent="0.15">
      <c r="A57" s="118" t="s">
        <v>130</v>
      </c>
      <c r="B57" s="1"/>
      <c r="C57" s="117"/>
      <c r="D57" s="117"/>
      <c r="E57" s="117"/>
      <c r="F57" s="117"/>
      <c r="G57" s="117"/>
      <c r="H57" s="117"/>
      <c r="I57" s="117"/>
      <c r="J57" s="117"/>
      <c r="K57" s="117"/>
      <c r="L57" s="117"/>
      <c r="M57" s="117"/>
      <c r="N57" s="117"/>
      <c r="O57" s="1"/>
      <c r="P57" s="1"/>
      <c r="Q57" s="1"/>
      <c r="R57" s="1"/>
      <c r="S57" s="1"/>
      <c r="T57" s="1"/>
      <c r="U57" s="1"/>
    </row>
    <row r="58" spans="1:21" x14ac:dyDescent="0.2">
      <c r="C58" s="117"/>
      <c r="D58" s="117"/>
      <c r="E58" s="117"/>
      <c r="F58" s="117"/>
      <c r="G58" s="117"/>
      <c r="H58" s="117"/>
    </row>
    <row r="59" spans="1:21" x14ac:dyDescent="0.2">
      <c r="C59" s="117"/>
      <c r="D59" s="117"/>
      <c r="E59" s="117"/>
      <c r="F59" s="117"/>
      <c r="G59" s="117"/>
      <c r="H59" s="117"/>
    </row>
  </sheetData>
  <mergeCells count="17">
    <mergeCell ref="B1:W1"/>
    <mergeCell ref="A3:B4"/>
    <mergeCell ref="C3:H3"/>
    <mergeCell ref="I3:I4"/>
    <mergeCell ref="J3:J4"/>
    <mergeCell ref="K3:K4"/>
    <mergeCell ref="L3:L4"/>
    <mergeCell ref="M3:M4"/>
    <mergeCell ref="N3:N4"/>
    <mergeCell ref="M28:M29"/>
    <mergeCell ref="N28:N29"/>
    <mergeCell ref="A28:B29"/>
    <mergeCell ref="C28:H28"/>
    <mergeCell ref="I28:I29"/>
    <mergeCell ref="J28:J29"/>
    <mergeCell ref="K28:K29"/>
    <mergeCell ref="L28:L29"/>
  </mergeCells>
  <phoneticPr fontId="2"/>
  <pageMargins left="0.70866141732283472" right="0.70866141732283472" top="0.74803149606299213" bottom="0.74803149606299213" header="0.31496062992125984" footer="0.31496062992125984"/>
  <pageSetup paperSize="9" scale="6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9"/>
  <sheetViews>
    <sheetView view="pageBreakPreview" zoomScale="70" zoomScaleNormal="100" zoomScaleSheetLayoutView="70" workbookViewId="0">
      <selection activeCell="A2" sqref="A2"/>
    </sheetView>
  </sheetViews>
  <sheetFormatPr defaultRowHeight="13.2" x14ac:dyDescent="0.2"/>
  <cols>
    <col min="1" max="1" width="3.88671875" style="2" customWidth="1"/>
    <col min="2" max="2" width="23.77734375" style="2" bestFit="1" customWidth="1"/>
    <col min="3" max="3" width="5.88671875" style="1" hidden="1" customWidth="1"/>
    <col min="4" max="9" width="5.77734375" style="1" hidden="1" customWidth="1"/>
    <col min="10" max="256" width="9" style="2"/>
    <col min="257" max="257" width="3.88671875" style="2" customWidth="1"/>
    <col min="258" max="258" width="23.77734375" style="2" bestFit="1" customWidth="1"/>
    <col min="259" max="259" width="5.88671875" style="2" customWidth="1"/>
    <col min="260" max="265" width="5.77734375" style="2" customWidth="1"/>
    <col min="266" max="512" width="9" style="2"/>
    <col min="513" max="513" width="3.88671875" style="2" customWidth="1"/>
    <col min="514" max="514" width="23.77734375" style="2" bestFit="1" customWidth="1"/>
    <col min="515" max="515" width="5.88671875" style="2" customWidth="1"/>
    <col min="516" max="521" width="5.77734375" style="2" customWidth="1"/>
    <col min="522" max="768" width="9" style="2"/>
    <col min="769" max="769" width="3.88671875" style="2" customWidth="1"/>
    <col min="770" max="770" width="23.77734375" style="2" bestFit="1" customWidth="1"/>
    <col min="771" max="771" width="5.88671875" style="2" customWidth="1"/>
    <col min="772" max="777" width="5.77734375" style="2" customWidth="1"/>
    <col min="778" max="1024" width="9" style="2"/>
    <col min="1025" max="1025" width="3.88671875" style="2" customWidth="1"/>
    <col min="1026" max="1026" width="23.77734375" style="2" bestFit="1" customWidth="1"/>
    <col min="1027" max="1027" width="5.88671875" style="2" customWidth="1"/>
    <col min="1028" max="1033" width="5.77734375" style="2" customWidth="1"/>
    <col min="1034" max="1280" width="9" style="2"/>
    <col min="1281" max="1281" width="3.88671875" style="2" customWidth="1"/>
    <col min="1282" max="1282" width="23.77734375" style="2" bestFit="1" customWidth="1"/>
    <col min="1283" max="1283" width="5.88671875" style="2" customWidth="1"/>
    <col min="1284" max="1289" width="5.77734375" style="2" customWidth="1"/>
    <col min="1290" max="1536" width="9" style="2"/>
    <col min="1537" max="1537" width="3.88671875" style="2" customWidth="1"/>
    <col min="1538" max="1538" width="23.77734375" style="2" bestFit="1" customWidth="1"/>
    <col min="1539" max="1539" width="5.88671875" style="2" customWidth="1"/>
    <col min="1540" max="1545" width="5.77734375" style="2" customWidth="1"/>
    <col min="1546" max="1792" width="9" style="2"/>
    <col min="1793" max="1793" width="3.88671875" style="2" customWidth="1"/>
    <col min="1794" max="1794" width="23.77734375" style="2" bestFit="1" customWidth="1"/>
    <col min="1795" max="1795" width="5.88671875" style="2" customWidth="1"/>
    <col min="1796" max="1801" width="5.77734375" style="2" customWidth="1"/>
    <col min="1802" max="2048" width="9" style="2"/>
    <col min="2049" max="2049" width="3.88671875" style="2" customWidth="1"/>
    <col min="2050" max="2050" width="23.77734375" style="2" bestFit="1" customWidth="1"/>
    <col min="2051" max="2051" width="5.88671875" style="2" customWidth="1"/>
    <col min="2052" max="2057" width="5.77734375" style="2" customWidth="1"/>
    <col min="2058" max="2304" width="9" style="2"/>
    <col min="2305" max="2305" width="3.88671875" style="2" customWidth="1"/>
    <col min="2306" max="2306" width="23.77734375" style="2" bestFit="1" customWidth="1"/>
    <col min="2307" max="2307" width="5.88671875" style="2" customWidth="1"/>
    <col min="2308" max="2313" width="5.77734375" style="2" customWidth="1"/>
    <col min="2314" max="2560" width="9" style="2"/>
    <col min="2561" max="2561" width="3.88671875" style="2" customWidth="1"/>
    <col min="2562" max="2562" width="23.77734375" style="2" bestFit="1" customWidth="1"/>
    <col min="2563" max="2563" width="5.88671875" style="2" customWidth="1"/>
    <col min="2564" max="2569" width="5.77734375" style="2" customWidth="1"/>
    <col min="2570" max="2816" width="9" style="2"/>
    <col min="2817" max="2817" width="3.88671875" style="2" customWidth="1"/>
    <col min="2818" max="2818" width="23.77734375" style="2" bestFit="1" customWidth="1"/>
    <col min="2819" max="2819" width="5.88671875" style="2" customWidth="1"/>
    <col min="2820" max="2825" width="5.77734375" style="2" customWidth="1"/>
    <col min="2826" max="3072" width="9" style="2"/>
    <col min="3073" max="3073" width="3.88671875" style="2" customWidth="1"/>
    <col min="3074" max="3074" width="23.77734375" style="2" bestFit="1" customWidth="1"/>
    <col min="3075" max="3075" width="5.88671875" style="2" customWidth="1"/>
    <col min="3076" max="3081" width="5.77734375" style="2" customWidth="1"/>
    <col min="3082" max="3328" width="9" style="2"/>
    <col min="3329" max="3329" width="3.88671875" style="2" customWidth="1"/>
    <col min="3330" max="3330" width="23.77734375" style="2" bestFit="1" customWidth="1"/>
    <col min="3331" max="3331" width="5.88671875" style="2" customWidth="1"/>
    <col min="3332" max="3337" width="5.77734375" style="2" customWidth="1"/>
    <col min="3338" max="3584" width="9" style="2"/>
    <col min="3585" max="3585" width="3.88671875" style="2" customWidth="1"/>
    <col min="3586" max="3586" width="23.77734375" style="2" bestFit="1" customWidth="1"/>
    <col min="3587" max="3587" width="5.88671875" style="2" customWidth="1"/>
    <col min="3588" max="3593" width="5.77734375" style="2" customWidth="1"/>
    <col min="3594" max="3840" width="9" style="2"/>
    <col min="3841" max="3841" width="3.88671875" style="2" customWidth="1"/>
    <col min="3842" max="3842" width="23.77734375" style="2" bestFit="1" customWidth="1"/>
    <col min="3843" max="3843" width="5.88671875" style="2" customWidth="1"/>
    <col min="3844" max="3849" width="5.77734375" style="2" customWidth="1"/>
    <col min="3850" max="4096" width="9" style="2"/>
    <col min="4097" max="4097" width="3.88671875" style="2" customWidth="1"/>
    <col min="4098" max="4098" width="23.77734375" style="2" bestFit="1" customWidth="1"/>
    <col min="4099" max="4099" width="5.88671875" style="2" customWidth="1"/>
    <col min="4100" max="4105" width="5.77734375" style="2" customWidth="1"/>
    <col min="4106" max="4352" width="9" style="2"/>
    <col min="4353" max="4353" width="3.88671875" style="2" customWidth="1"/>
    <col min="4354" max="4354" width="23.77734375" style="2" bestFit="1" customWidth="1"/>
    <col min="4355" max="4355" width="5.88671875" style="2" customWidth="1"/>
    <col min="4356" max="4361" width="5.77734375" style="2" customWidth="1"/>
    <col min="4362" max="4608" width="9" style="2"/>
    <col min="4609" max="4609" width="3.88671875" style="2" customWidth="1"/>
    <col min="4610" max="4610" width="23.77734375" style="2" bestFit="1" customWidth="1"/>
    <col min="4611" max="4611" width="5.88671875" style="2" customWidth="1"/>
    <col min="4612" max="4617" width="5.77734375" style="2" customWidth="1"/>
    <col min="4618" max="4864" width="9" style="2"/>
    <col min="4865" max="4865" width="3.88671875" style="2" customWidth="1"/>
    <col min="4866" max="4866" width="23.77734375" style="2" bestFit="1" customWidth="1"/>
    <col min="4867" max="4867" width="5.88671875" style="2" customWidth="1"/>
    <col min="4868" max="4873" width="5.77734375" style="2" customWidth="1"/>
    <col min="4874" max="5120" width="9" style="2"/>
    <col min="5121" max="5121" width="3.88671875" style="2" customWidth="1"/>
    <col min="5122" max="5122" width="23.77734375" style="2" bestFit="1" customWidth="1"/>
    <col min="5123" max="5123" width="5.88671875" style="2" customWidth="1"/>
    <col min="5124" max="5129" width="5.77734375" style="2" customWidth="1"/>
    <col min="5130" max="5376" width="9" style="2"/>
    <col min="5377" max="5377" width="3.88671875" style="2" customWidth="1"/>
    <col min="5378" max="5378" width="23.77734375" style="2" bestFit="1" customWidth="1"/>
    <col min="5379" max="5379" width="5.88671875" style="2" customWidth="1"/>
    <col min="5380" max="5385" width="5.77734375" style="2" customWidth="1"/>
    <col min="5386" max="5632" width="9" style="2"/>
    <col min="5633" max="5633" width="3.88671875" style="2" customWidth="1"/>
    <col min="5634" max="5634" width="23.77734375" style="2" bestFit="1" customWidth="1"/>
    <col min="5635" max="5635" width="5.88671875" style="2" customWidth="1"/>
    <col min="5636" max="5641" width="5.77734375" style="2" customWidth="1"/>
    <col min="5642" max="5888" width="9" style="2"/>
    <col min="5889" max="5889" width="3.88671875" style="2" customWidth="1"/>
    <col min="5890" max="5890" width="23.77734375" style="2" bestFit="1" customWidth="1"/>
    <col min="5891" max="5891" width="5.88671875" style="2" customWidth="1"/>
    <col min="5892" max="5897" width="5.77734375" style="2" customWidth="1"/>
    <col min="5898" max="6144" width="9" style="2"/>
    <col min="6145" max="6145" width="3.88671875" style="2" customWidth="1"/>
    <col min="6146" max="6146" width="23.77734375" style="2" bestFit="1" customWidth="1"/>
    <col min="6147" max="6147" width="5.88671875" style="2" customWidth="1"/>
    <col min="6148" max="6153" width="5.77734375" style="2" customWidth="1"/>
    <col min="6154" max="6400" width="9" style="2"/>
    <col min="6401" max="6401" width="3.88671875" style="2" customWidth="1"/>
    <col min="6402" max="6402" width="23.77734375" style="2" bestFit="1" customWidth="1"/>
    <col min="6403" max="6403" width="5.88671875" style="2" customWidth="1"/>
    <col min="6404" max="6409" width="5.77734375" style="2" customWidth="1"/>
    <col min="6410" max="6656" width="9" style="2"/>
    <col min="6657" max="6657" width="3.88671875" style="2" customWidth="1"/>
    <col min="6658" max="6658" width="23.77734375" style="2" bestFit="1" customWidth="1"/>
    <col min="6659" max="6659" width="5.88671875" style="2" customWidth="1"/>
    <col min="6660" max="6665" width="5.77734375" style="2" customWidth="1"/>
    <col min="6666" max="6912" width="9" style="2"/>
    <col min="6913" max="6913" width="3.88671875" style="2" customWidth="1"/>
    <col min="6914" max="6914" width="23.77734375" style="2" bestFit="1" customWidth="1"/>
    <col min="6915" max="6915" width="5.88671875" style="2" customWidth="1"/>
    <col min="6916" max="6921" width="5.77734375" style="2" customWidth="1"/>
    <col min="6922" max="7168" width="9" style="2"/>
    <col min="7169" max="7169" width="3.88671875" style="2" customWidth="1"/>
    <col min="7170" max="7170" width="23.77734375" style="2" bestFit="1" customWidth="1"/>
    <col min="7171" max="7171" width="5.88671875" style="2" customWidth="1"/>
    <col min="7172" max="7177" width="5.77734375" style="2" customWidth="1"/>
    <col min="7178" max="7424" width="9" style="2"/>
    <col min="7425" max="7425" width="3.88671875" style="2" customWidth="1"/>
    <col min="7426" max="7426" width="23.77734375" style="2" bestFit="1" customWidth="1"/>
    <col min="7427" max="7427" width="5.88671875" style="2" customWidth="1"/>
    <col min="7428" max="7433" width="5.77734375" style="2" customWidth="1"/>
    <col min="7434" max="7680" width="9" style="2"/>
    <col min="7681" max="7681" width="3.88671875" style="2" customWidth="1"/>
    <col min="7682" max="7682" width="23.77734375" style="2" bestFit="1" customWidth="1"/>
    <col min="7683" max="7683" width="5.88671875" style="2" customWidth="1"/>
    <col min="7684" max="7689" width="5.77734375" style="2" customWidth="1"/>
    <col min="7690" max="7936" width="9" style="2"/>
    <col min="7937" max="7937" width="3.88671875" style="2" customWidth="1"/>
    <col min="7938" max="7938" width="23.77734375" style="2" bestFit="1" customWidth="1"/>
    <col min="7939" max="7939" width="5.88671875" style="2" customWidth="1"/>
    <col min="7940" max="7945" width="5.77734375" style="2" customWidth="1"/>
    <col min="7946" max="8192" width="9" style="2"/>
    <col min="8193" max="8193" width="3.88671875" style="2" customWidth="1"/>
    <col min="8194" max="8194" width="23.77734375" style="2" bestFit="1" customWidth="1"/>
    <col min="8195" max="8195" width="5.88671875" style="2" customWidth="1"/>
    <col min="8196" max="8201" width="5.77734375" style="2" customWidth="1"/>
    <col min="8202" max="8448" width="9" style="2"/>
    <col min="8449" max="8449" width="3.88671875" style="2" customWidth="1"/>
    <col min="8450" max="8450" width="23.77734375" style="2" bestFit="1" customWidth="1"/>
    <col min="8451" max="8451" width="5.88671875" style="2" customWidth="1"/>
    <col min="8452" max="8457" width="5.77734375" style="2" customWidth="1"/>
    <col min="8458" max="8704" width="9" style="2"/>
    <col min="8705" max="8705" width="3.88671875" style="2" customWidth="1"/>
    <col min="8706" max="8706" width="23.77734375" style="2" bestFit="1" customWidth="1"/>
    <col min="8707" max="8707" width="5.88671875" style="2" customWidth="1"/>
    <col min="8708" max="8713" width="5.77734375" style="2" customWidth="1"/>
    <col min="8714" max="8960" width="9" style="2"/>
    <col min="8961" max="8961" width="3.88671875" style="2" customWidth="1"/>
    <col min="8962" max="8962" width="23.77734375" style="2" bestFit="1" customWidth="1"/>
    <col min="8963" max="8963" width="5.88671875" style="2" customWidth="1"/>
    <col min="8964" max="8969" width="5.77734375" style="2" customWidth="1"/>
    <col min="8970" max="9216" width="9" style="2"/>
    <col min="9217" max="9217" width="3.88671875" style="2" customWidth="1"/>
    <col min="9218" max="9218" width="23.77734375" style="2" bestFit="1" customWidth="1"/>
    <col min="9219" max="9219" width="5.88671875" style="2" customWidth="1"/>
    <col min="9220" max="9225" width="5.77734375" style="2" customWidth="1"/>
    <col min="9226" max="9472" width="9" style="2"/>
    <col min="9473" max="9473" width="3.88671875" style="2" customWidth="1"/>
    <col min="9474" max="9474" width="23.77734375" style="2" bestFit="1" customWidth="1"/>
    <col min="9475" max="9475" width="5.88671875" style="2" customWidth="1"/>
    <col min="9476" max="9481" width="5.77734375" style="2" customWidth="1"/>
    <col min="9482" max="9728" width="9" style="2"/>
    <col min="9729" max="9729" width="3.88671875" style="2" customWidth="1"/>
    <col min="9730" max="9730" width="23.77734375" style="2" bestFit="1" customWidth="1"/>
    <col min="9731" max="9731" width="5.88671875" style="2" customWidth="1"/>
    <col min="9732" max="9737" width="5.77734375" style="2" customWidth="1"/>
    <col min="9738" max="9984" width="9" style="2"/>
    <col min="9985" max="9985" width="3.88671875" style="2" customWidth="1"/>
    <col min="9986" max="9986" width="23.77734375" style="2" bestFit="1" customWidth="1"/>
    <col min="9987" max="9987" width="5.88671875" style="2" customWidth="1"/>
    <col min="9988" max="9993" width="5.77734375" style="2" customWidth="1"/>
    <col min="9994" max="10240" width="9" style="2"/>
    <col min="10241" max="10241" width="3.88671875" style="2" customWidth="1"/>
    <col min="10242" max="10242" width="23.77734375" style="2" bestFit="1" customWidth="1"/>
    <col min="10243" max="10243" width="5.88671875" style="2" customWidth="1"/>
    <col min="10244" max="10249" width="5.77734375" style="2" customWidth="1"/>
    <col min="10250" max="10496" width="9" style="2"/>
    <col min="10497" max="10497" width="3.88671875" style="2" customWidth="1"/>
    <col min="10498" max="10498" width="23.77734375" style="2" bestFit="1" customWidth="1"/>
    <col min="10499" max="10499" width="5.88671875" style="2" customWidth="1"/>
    <col min="10500" max="10505" width="5.77734375" style="2" customWidth="1"/>
    <col min="10506" max="10752" width="9" style="2"/>
    <col min="10753" max="10753" width="3.88671875" style="2" customWidth="1"/>
    <col min="10754" max="10754" width="23.77734375" style="2" bestFit="1" customWidth="1"/>
    <col min="10755" max="10755" width="5.88671875" style="2" customWidth="1"/>
    <col min="10756" max="10761" width="5.77734375" style="2" customWidth="1"/>
    <col min="10762" max="11008" width="9" style="2"/>
    <col min="11009" max="11009" width="3.88671875" style="2" customWidth="1"/>
    <col min="11010" max="11010" width="23.77734375" style="2" bestFit="1" customWidth="1"/>
    <col min="11011" max="11011" width="5.88671875" style="2" customWidth="1"/>
    <col min="11012" max="11017" width="5.77734375" style="2" customWidth="1"/>
    <col min="11018" max="11264" width="9" style="2"/>
    <col min="11265" max="11265" width="3.88671875" style="2" customWidth="1"/>
    <col min="11266" max="11266" width="23.77734375" style="2" bestFit="1" customWidth="1"/>
    <col min="11267" max="11267" width="5.88671875" style="2" customWidth="1"/>
    <col min="11268" max="11273" width="5.77734375" style="2" customWidth="1"/>
    <col min="11274" max="11520" width="9" style="2"/>
    <col min="11521" max="11521" width="3.88671875" style="2" customWidth="1"/>
    <col min="11522" max="11522" width="23.77734375" style="2" bestFit="1" customWidth="1"/>
    <col min="11523" max="11523" width="5.88671875" style="2" customWidth="1"/>
    <col min="11524" max="11529" width="5.77734375" style="2" customWidth="1"/>
    <col min="11530" max="11776" width="9" style="2"/>
    <col min="11777" max="11777" width="3.88671875" style="2" customWidth="1"/>
    <col min="11778" max="11778" width="23.77734375" style="2" bestFit="1" customWidth="1"/>
    <col min="11779" max="11779" width="5.88671875" style="2" customWidth="1"/>
    <col min="11780" max="11785" width="5.77734375" style="2" customWidth="1"/>
    <col min="11786" max="12032" width="9" style="2"/>
    <col min="12033" max="12033" width="3.88671875" style="2" customWidth="1"/>
    <col min="12034" max="12034" width="23.77734375" style="2" bestFit="1" customWidth="1"/>
    <col min="12035" max="12035" width="5.88671875" style="2" customWidth="1"/>
    <col min="12036" max="12041" width="5.77734375" style="2" customWidth="1"/>
    <col min="12042" max="12288" width="9" style="2"/>
    <col min="12289" max="12289" width="3.88671875" style="2" customWidth="1"/>
    <col min="12290" max="12290" width="23.77734375" style="2" bestFit="1" customWidth="1"/>
    <col min="12291" max="12291" width="5.88671875" style="2" customWidth="1"/>
    <col min="12292" max="12297" width="5.77734375" style="2" customWidth="1"/>
    <col min="12298" max="12544" width="9" style="2"/>
    <col min="12545" max="12545" width="3.88671875" style="2" customWidth="1"/>
    <col min="12546" max="12546" width="23.77734375" style="2" bestFit="1" customWidth="1"/>
    <col min="12547" max="12547" width="5.88671875" style="2" customWidth="1"/>
    <col min="12548" max="12553" width="5.77734375" style="2" customWidth="1"/>
    <col min="12554" max="12800" width="9" style="2"/>
    <col min="12801" max="12801" width="3.88671875" style="2" customWidth="1"/>
    <col min="12802" max="12802" width="23.77734375" style="2" bestFit="1" customWidth="1"/>
    <col min="12803" max="12803" width="5.88671875" style="2" customWidth="1"/>
    <col min="12804" max="12809" width="5.77734375" style="2" customWidth="1"/>
    <col min="12810" max="13056" width="9" style="2"/>
    <col min="13057" max="13057" width="3.88671875" style="2" customWidth="1"/>
    <col min="13058" max="13058" width="23.77734375" style="2" bestFit="1" customWidth="1"/>
    <col min="13059" max="13059" width="5.88671875" style="2" customWidth="1"/>
    <col min="13060" max="13065" width="5.77734375" style="2" customWidth="1"/>
    <col min="13066" max="13312" width="9" style="2"/>
    <col min="13313" max="13313" width="3.88671875" style="2" customWidth="1"/>
    <col min="13314" max="13314" width="23.77734375" style="2" bestFit="1" customWidth="1"/>
    <col min="13315" max="13315" width="5.88671875" style="2" customWidth="1"/>
    <col min="13316" max="13321" width="5.77734375" style="2" customWidth="1"/>
    <col min="13322" max="13568" width="9" style="2"/>
    <col min="13569" max="13569" width="3.88671875" style="2" customWidth="1"/>
    <col min="13570" max="13570" width="23.77734375" style="2" bestFit="1" customWidth="1"/>
    <col min="13571" max="13571" width="5.88671875" style="2" customWidth="1"/>
    <col min="13572" max="13577" width="5.77734375" style="2" customWidth="1"/>
    <col min="13578" max="13824" width="9" style="2"/>
    <col min="13825" max="13825" width="3.88671875" style="2" customWidth="1"/>
    <col min="13826" max="13826" width="23.77734375" style="2" bestFit="1" customWidth="1"/>
    <col min="13827" max="13827" width="5.88671875" style="2" customWidth="1"/>
    <col min="13828" max="13833" width="5.77734375" style="2" customWidth="1"/>
    <col min="13834" max="14080" width="9" style="2"/>
    <col min="14081" max="14081" width="3.88671875" style="2" customWidth="1"/>
    <col min="14082" max="14082" width="23.77734375" style="2" bestFit="1" customWidth="1"/>
    <col min="14083" max="14083" width="5.88671875" style="2" customWidth="1"/>
    <col min="14084" max="14089" width="5.77734375" style="2" customWidth="1"/>
    <col min="14090" max="14336" width="9" style="2"/>
    <col min="14337" max="14337" width="3.88671875" style="2" customWidth="1"/>
    <col min="14338" max="14338" width="23.77734375" style="2" bestFit="1" customWidth="1"/>
    <col min="14339" max="14339" width="5.88671875" style="2" customWidth="1"/>
    <col min="14340" max="14345" width="5.77734375" style="2" customWidth="1"/>
    <col min="14346" max="14592" width="9" style="2"/>
    <col min="14593" max="14593" width="3.88671875" style="2" customWidth="1"/>
    <col min="14594" max="14594" width="23.77734375" style="2" bestFit="1" customWidth="1"/>
    <col min="14595" max="14595" width="5.88671875" style="2" customWidth="1"/>
    <col min="14596" max="14601" width="5.77734375" style="2" customWidth="1"/>
    <col min="14602" max="14848" width="9" style="2"/>
    <col min="14849" max="14849" width="3.88671875" style="2" customWidth="1"/>
    <col min="14850" max="14850" width="23.77734375" style="2" bestFit="1" customWidth="1"/>
    <col min="14851" max="14851" width="5.88671875" style="2" customWidth="1"/>
    <col min="14852" max="14857" width="5.77734375" style="2" customWidth="1"/>
    <col min="14858" max="15104" width="9" style="2"/>
    <col min="15105" max="15105" width="3.88671875" style="2" customWidth="1"/>
    <col min="15106" max="15106" width="23.77734375" style="2" bestFit="1" customWidth="1"/>
    <col min="15107" max="15107" width="5.88671875" style="2" customWidth="1"/>
    <col min="15108" max="15113" width="5.77734375" style="2" customWidth="1"/>
    <col min="15114" max="15360" width="9" style="2"/>
    <col min="15361" max="15361" width="3.88671875" style="2" customWidth="1"/>
    <col min="15362" max="15362" width="23.77734375" style="2" bestFit="1" customWidth="1"/>
    <col min="15363" max="15363" width="5.88671875" style="2" customWidth="1"/>
    <col min="15364" max="15369" width="5.77734375" style="2" customWidth="1"/>
    <col min="15370" max="15616" width="9" style="2"/>
    <col min="15617" max="15617" width="3.88671875" style="2" customWidth="1"/>
    <col min="15618" max="15618" width="23.77734375" style="2" bestFit="1" customWidth="1"/>
    <col min="15619" max="15619" width="5.88671875" style="2" customWidth="1"/>
    <col min="15620" max="15625" width="5.77734375" style="2" customWidth="1"/>
    <col min="15626" max="15872" width="9" style="2"/>
    <col min="15873" max="15873" width="3.88671875" style="2" customWidth="1"/>
    <col min="15874" max="15874" width="23.77734375" style="2" bestFit="1" customWidth="1"/>
    <col min="15875" max="15875" width="5.88671875" style="2" customWidth="1"/>
    <col min="15876" max="15881" width="5.77734375" style="2" customWidth="1"/>
    <col min="15882" max="16128" width="9" style="2"/>
    <col min="16129" max="16129" width="3.88671875" style="2" customWidth="1"/>
    <col min="16130" max="16130" width="23.77734375" style="2" bestFit="1" customWidth="1"/>
    <col min="16131" max="16131" width="5.88671875" style="2" customWidth="1"/>
    <col min="16132" max="16137" width="5.77734375" style="2" customWidth="1"/>
    <col min="16138" max="16384" width="9" style="2"/>
  </cols>
  <sheetData>
    <row r="1" spans="1:23" ht="21" x14ac:dyDescent="0.25">
      <c r="B1" s="319" t="s">
        <v>291</v>
      </c>
      <c r="C1" s="319"/>
      <c r="D1" s="319"/>
      <c r="E1" s="319"/>
      <c r="F1" s="319"/>
      <c r="G1" s="319"/>
      <c r="H1" s="320"/>
      <c r="I1" s="320"/>
      <c r="J1" s="320"/>
      <c r="K1" s="320"/>
      <c r="L1" s="320"/>
      <c r="M1" s="320"/>
      <c r="N1" s="320"/>
      <c r="O1" s="320"/>
      <c r="P1" s="320"/>
      <c r="Q1" s="320"/>
      <c r="R1" s="320"/>
      <c r="S1" s="320"/>
      <c r="T1" s="320"/>
      <c r="U1" s="320"/>
      <c r="V1" s="320"/>
      <c r="W1" s="320"/>
    </row>
    <row r="2" spans="1:23" ht="19.5" x14ac:dyDescent="0.25">
      <c r="B2" s="152"/>
      <c r="C2" s="92"/>
      <c r="D2" s="92"/>
      <c r="E2" s="92"/>
      <c r="F2" s="92"/>
      <c r="G2" s="92"/>
      <c r="H2" s="92"/>
      <c r="I2" s="92"/>
      <c r="J2" s="176"/>
      <c r="K2" s="177">
        <f t="shared" ref="K2:P2" si="0">K5-J5</f>
        <v>7.4305555555555514E-2</v>
      </c>
      <c r="L2" s="177">
        <f t="shared" si="0"/>
        <v>7.2916666666666685E-2</v>
      </c>
      <c r="M2" s="177">
        <f t="shared" si="0"/>
        <v>9.375E-2</v>
      </c>
      <c r="N2" s="177">
        <f t="shared" si="0"/>
        <v>6.4583333333333326E-2</v>
      </c>
      <c r="O2" s="177">
        <f t="shared" si="0"/>
        <v>7.4305555555555625E-2</v>
      </c>
      <c r="P2" s="177">
        <f t="shared" si="0"/>
        <v>7.0833333333333304E-2</v>
      </c>
    </row>
    <row r="3" spans="1:23" ht="19.5" customHeight="1" x14ac:dyDescent="0.2">
      <c r="A3" s="358" t="s">
        <v>292</v>
      </c>
      <c r="B3" s="359"/>
      <c r="C3" s="360" t="s">
        <v>0</v>
      </c>
      <c r="D3" s="361"/>
      <c r="E3" s="361"/>
      <c r="F3" s="361"/>
      <c r="G3" s="361"/>
      <c r="H3" s="361"/>
      <c r="I3" s="362"/>
      <c r="J3" s="358">
        <v>1</v>
      </c>
      <c r="K3" s="358">
        <v>3</v>
      </c>
      <c r="L3" s="358">
        <v>5</v>
      </c>
      <c r="M3" s="358">
        <v>7</v>
      </c>
      <c r="N3" s="358">
        <v>9</v>
      </c>
      <c r="O3" s="358">
        <v>11</v>
      </c>
      <c r="P3" s="358">
        <v>13</v>
      </c>
    </row>
    <row r="4" spans="1:23" ht="19.5" customHeight="1" x14ac:dyDescent="0.2">
      <c r="A4" s="359"/>
      <c r="B4" s="359"/>
      <c r="C4" s="178" t="s">
        <v>44</v>
      </c>
      <c r="D4" s="178" t="s">
        <v>46</v>
      </c>
      <c r="E4" s="178" t="s">
        <v>72</v>
      </c>
      <c r="F4" s="178" t="s">
        <v>73</v>
      </c>
      <c r="G4" s="178" t="s">
        <v>74</v>
      </c>
      <c r="H4" s="178" t="s">
        <v>75</v>
      </c>
      <c r="I4" s="178" t="s">
        <v>131</v>
      </c>
      <c r="J4" s="358"/>
      <c r="K4" s="358"/>
      <c r="L4" s="358"/>
      <c r="M4" s="358"/>
      <c r="N4" s="358"/>
      <c r="O4" s="358"/>
      <c r="P4" s="358"/>
    </row>
    <row r="5" spans="1:23" ht="16.2" x14ac:dyDescent="0.2">
      <c r="A5" s="156">
        <v>1</v>
      </c>
      <c r="B5" s="169" t="s">
        <v>132</v>
      </c>
      <c r="C5" s="145"/>
      <c r="D5" s="145"/>
      <c r="E5" s="145"/>
      <c r="F5" s="145"/>
      <c r="G5" s="145"/>
      <c r="H5" s="145"/>
      <c r="I5" s="145"/>
      <c r="J5" s="179">
        <v>0.29166666666666669</v>
      </c>
      <c r="K5" s="179">
        <v>0.3659722222222222</v>
      </c>
      <c r="L5" s="180">
        <v>0.43888888888888888</v>
      </c>
      <c r="M5" s="180">
        <v>0.53263888888888888</v>
      </c>
      <c r="N5" s="160">
        <v>0.59722222222222221</v>
      </c>
      <c r="O5" s="160">
        <v>0.67152777777777783</v>
      </c>
      <c r="P5" s="171">
        <v>0.74236111111111114</v>
      </c>
    </row>
    <row r="6" spans="1:23" ht="16.2" x14ac:dyDescent="0.2">
      <c r="A6" s="156">
        <v>2</v>
      </c>
      <c r="B6" s="157" t="s">
        <v>133</v>
      </c>
      <c r="C6" s="25">
        <v>6.9444444444444198E-4</v>
      </c>
      <c r="D6" s="25">
        <v>6.9444444444444198E-4</v>
      </c>
      <c r="E6" s="25">
        <v>6.9444444444444198E-4</v>
      </c>
      <c r="F6" s="25">
        <v>6.9444444444444198E-4</v>
      </c>
      <c r="G6" s="25">
        <v>6.9444444444444198E-4</v>
      </c>
      <c r="H6" s="25">
        <v>6.9444444444444198E-4</v>
      </c>
      <c r="I6" s="25">
        <v>6.9444444444444198E-4</v>
      </c>
      <c r="J6" s="158">
        <f t="shared" ref="J6:P21" si="1">J5+C6</f>
        <v>0.29236111111111113</v>
      </c>
      <c r="K6" s="158">
        <f t="shared" si="1"/>
        <v>0.36666666666666664</v>
      </c>
      <c r="L6" s="159">
        <f t="shared" si="1"/>
        <v>0.43958333333333333</v>
      </c>
      <c r="M6" s="159">
        <f t="shared" si="1"/>
        <v>0.53333333333333333</v>
      </c>
      <c r="N6" s="159">
        <f t="shared" si="1"/>
        <v>0.59791666666666665</v>
      </c>
      <c r="O6" s="159">
        <f t="shared" si="1"/>
        <v>0.67222222222222228</v>
      </c>
      <c r="P6" s="172">
        <f t="shared" si="1"/>
        <v>0.74305555555555558</v>
      </c>
    </row>
    <row r="7" spans="1:23" ht="16.2" x14ac:dyDescent="0.2">
      <c r="A7" s="156">
        <v>3</v>
      </c>
      <c r="B7" s="157" t="s">
        <v>134</v>
      </c>
      <c r="C7" s="103">
        <v>6.9444444444444198E-4</v>
      </c>
      <c r="D7" s="103">
        <v>6.9444444444444198E-4</v>
      </c>
      <c r="E7" s="103">
        <v>6.9444444444444198E-4</v>
      </c>
      <c r="F7" s="103">
        <v>6.9444444444444198E-4</v>
      </c>
      <c r="G7" s="103">
        <v>6.9444444444444198E-4</v>
      </c>
      <c r="H7" s="103">
        <v>6.9444444444444198E-4</v>
      </c>
      <c r="I7" s="103">
        <v>6.9444444444444198E-4</v>
      </c>
      <c r="J7" s="158">
        <f t="shared" si="1"/>
        <v>0.29305555555555557</v>
      </c>
      <c r="K7" s="158">
        <f t="shared" si="1"/>
        <v>0.36736111111111108</v>
      </c>
      <c r="L7" s="159">
        <f t="shared" si="1"/>
        <v>0.44027777777777777</v>
      </c>
      <c r="M7" s="159">
        <f t="shared" si="1"/>
        <v>0.53402777777777777</v>
      </c>
      <c r="N7" s="159">
        <f t="shared" si="1"/>
        <v>0.59861111111111109</v>
      </c>
      <c r="O7" s="159">
        <f t="shared" si="1"/>
        <v>0.67291666666666672</v>
      </c>
      <c r="P7" s="172">
        <f t="shared" si="1"/>
        <v>0.74375000000000002</v>
      </c>
    </row>
    <row r="8" spans="1:23" ht="16.2" x14ac:dyDescent="0.2">
      <c r="A8" s="156">
        <v>4</v>
      </c>
      <c r="B8" s="157" t="s">
        <v>135</v>
      </c>
      <c r="C8" s="25">
        <v>1.388888888888884E-3</v>
      </c>
      <c r="D8" s="25">
        <v>6.9444444444444447E-4</v>
      </c>
      <c r="E8" s="25">
        <v>6.9444444444444447E-4</v>
      </c>
      <c r="F8" s="25">
        <v>6.9444444444444447E-4</v>
      </c>
      <c r="G8" s="25">
        <v>6.9444444444444447E-4</v>
      </c>
      <c r="H8" s="25">
        <v>1.388888888888884E-3</v>
      </c>
      <c r="I8" s="25">
        <v>6.9444444444444447E-4</v>
      </c>
      <c r="J8" s="158">
        <f t="shared" si="1"/>
        <v>0.29444444444444445</v>
      </c>
      <c r="K8" s="158">
        <f t="shared" si="1"/>
        <v>0.36805555555555552</v>
      </c>
      <c r="L8" s="159">
        <f t="shared" si="1"/>
        <v>0.44097222222222221</v>
      </c>
      <c r="M8" s="159">
        <f t="shared" si="1"/>
        <v>0.53472222222222221</v>
      </c>
      <c r="N8" s="159">
        <f t="shared" si="1"/>
        <v>0.59930555555555554</v>
      </c>
      <c r="O8" s="159">
        <f t="shared" si="1"/>
        <v>0.6743055555555556</v>
      </c>
      <c r="P8" s="172">
        <f t="shared" si="1"/>
        <v>0.74444444444444446</v>
      </c>
    </row>
    <row r="9" spans="1:23" ht="16.2" x14ac:dyDescent="0.2">
      <c r="A9" s="156">
        <v>5</v>
      </c>
      <c r="B9" s="157" t="s">
        <v>136</v>
      </c>
      <c r="C9" s="103">
        <v>6.9444444444444198E-4</v>
      </c>
      <c r="D9" s="103">
        <v>6.9444444444444198E-4</v>
      </c>
      <c r="E9" s="103">
        <v>6.9444444444444198E-4</v>
      </c>
      <c r="F9" s="103">
        <v>6.9444444444444198E-4</v>
      </c>
      <c r="G9" s="103">
        <v>6.9444444444444198E-4</v>
      </c>
      <c r="H9" s="103">
        <v>6.9444444444444198E-4</v>
      </c>
      <c r="I9" s="103">
        <v>6.9444444444444198E-4</v>
      </c>
      <c r="J9" s="158">
        <f t="shared" si="1"/>
        <v>0.2951388888888889</v>
      </c>
      <c r="K9" s="158">
        <f t="shared" si="1"/>
        <v>0.36874999999999997</v>
      </c>
      <c r="L9" s="159">
        <f t="shared" si="1"/>
        <v>0.44166666666666665</v>
      </c>
      <c r="M9" s="159">
        <f t="shared" si="1"/>
        <v>0.53541666666666665</v>
      </c>
      <c r="N9" s="159">
        <f t="shared" si="1"/>
        <v>0.6</v>
      </c>
      <c r="O9" s="159">
        <f t="shared" si="1"/>
        <v>0.67500000000000004</v>
      </c>
      <c r="P9" s="172">
        <f t="shared" si="1"/>
        <v>0.74513888888888891</v>
      </c>
    </row>
    <row r="10" spans="1:23" ht="16.2" x14ac:dyDescent="0.2">
      <c r="A10" s="156">
        <v>6</v>
      </c>
      <c r="B10" s="157" t="s">
        <v>137</v>
      </c>
      <c r="C10" s="25">
        <v>1.388888888888884E-3</v>
      </c>
      <c r="D10" s="25">
        <v>1.388888888888884E-3</v>
      </c>
      <c r="E10" s="25">
        <v>1.388888888888884E-3</v>
      </c>
      <c r="F10" s="25">
        <v>1.388888888888884E-3</v>
      </c>
      <c r="G10" s="25">
        <v>1.388888888888884E-3</v>
      </c>
      <c r="H10" s="25">
        <v>1.388888888888884E-3</v>
      </c>
      <c r="I10" s="25">
        <v>1.388888888888884E-3</v>
      </c>
      <c r="J10" s="158">
        <f t="shared" si="1"/>
        <v>0.29652777777777778</v>
      </c>
      <c r="K10" s="158">
        <f t="shared" si="1"/>
        <v>0.37013888888888885</v>
      </c>
      <c r="L10" s="159">
        <f t="shared" si="1"/>
        <v>0.44305555555555554</v>
      </c>
      <c r="M10" s="159">
        <f t="shared" si="1"/>
        <v>0.53680555555555554</v>
      </c>
      <c r="N10" s="159">
        <f t="shared" si="1"/>
        <v>0.60138888888888886</v>
      </c>
      <c r="O10" s="159">
        <f t="shared" si="1"/>
        <v>0.67638888888888893</v>
      </c>
      <c r="P10" s="172">
        <f t="shared" si="1"/>
        <v>0.74652777777777779</v>
      </c>
    </row>
    <row r="11" spans="1:23" ht="16.2" x14ac:dyDescent="0.2">
      <c r="A11" s="156">
        <v>7</v>
      </c>
      <c r="B11" s="157" t="s">
        <v>138</v>
      </c>
      <c r="C11" s="103">
        <v>6.9444444444444198E-4</v>
      </c>
      <c r="D11" s="103">
        <v>6.9444444444444198E-4</v>
      </c>
      <c r="E11" s="103">
        <v>6.9444444444444198E-4</v>
      </c>
      <c r="F11" s="103">
        <v>6.9444444444444198E-4</v>
      </c>
      <c r="G11" s="103">
        <v>6.9444444444444198E-4</v>
      </c>
      <c r="H11" s="103">
        <v>6.9444444444444198E-4</v>
      </c>
      <c r="I11" s="103">
        <v>6.9444444444444198E-4</v>
      </c>
      <c r="J11" s="158">
        <f t="shared" si="1"/>
        <v>0.29722222222222222</v>
      </c>
      <c r="K11" s="158">
        <f t="shared" si="1"/>
        <v>0.37083333333333329</v>
      </c>
      <c r="L11" s="159">
        <f t="shared" si="1"/>
        <v>0.44374999999999998</v>
      </c>
      <c r="M11" s="159">
        <f t="shared" si="1"/>
        <v>0.53749999999999998</v>
      </c>
      <c r="N11" s="159">
        <f t="shared" si="1"/>
        <v>0.6020833333333333</v>
      </c>
      <c r="O11" s="159">
        <f t="shared" si="1"/>
        <v>0.67708333333333337</v>
      </c>
      <c r="P11" s="172">
        <f t="shared" si="1"/>
        <v>0.74722222222222223</v>
      </c>
    </row>
    <row r="12" spans="1:23" ht="16.2" x14ac:dyDescent="0.2">
      <c r="A12" s="156">
        <v>8</v>
      </c>
      <c r="B12" s="157" t="s">
        <v>139</v>
      </c>
      <c r="C12" s="25">
        <v>1.388888888888884E-3</v>
      </c>
      <c r="D12" s="25">
        <v>1.388888888888884E-3</v>
      </c>
      <c r="E12" s="25">
        <v>1.388888888888884E-3</v>
      </c>
      <c r="F12" s="25">
        <v>1.388888888888884E-3</v>
      </c>
      <c r="G12" s="25">
        <v>1.388888888888884E-3</v>
      </c>
      <c r="H12" s="25">
        <v>1.388888888888884E-3</v>
      </c>
      <c r="I12" s="25">
        <v>1.388888888888884E-3</v>
      </c>
      <c r="J12" s="158">
        <f t="shared" si="1"/>
        <v>0.2986111111111111</v>
      </c>
      <c r="K12" s="158">
        <f t="shared" si="1"/>
        <v>0.37222222222222218</v>
      </c>
      <c r="L12" s="159">
        <f t="shared" si="1"/>
        <v>0.44513888888888886</v>
      </c>
      <c r="M12" s="159">
        <f t="shared" si="1"/>
        <v>0.53888888888888886</v>
      </c>
      <c r="N12" s="159">
        <f t="shared" si="1"/>
        <v>0.60347222222222219</v>
      </c>
      <c r="O12" s="159">
        <f t="shared" si="1"/>
        <v>0.67847222222222225</v>
      </c>
      <c r="P12" s="172">
        <f t="shared" si="1"/>
        <v>0.74861111111111112</v>
      </c>
    </row>
    <row r="13" spans="1:23" ht="16.2" x14ac:dyDescent="0.2">
      <c r="A13" s="156">
        <v>9</v>
      </c>
      <c r="B13" s="157" t="s">
        <v>140</v>
      </c>
      <c r="C13" s="25">
        <v>6.9444444444444198E-4</v>
      </c>
      <c r="D13" s="25">
        <v>6.9444444444444198E-4</v>
      </c>
      <c r="E13" s="25">
        <v>6.9444444444444198E-4</v>
      </c>
      <c r="F13" s="25">
        <v>6.9444444444444198E-4</v>
      </c>
      <c r="G13" s="25">
        <v>6.9444444444444198E-4</v>
      </c>
      <c r="H13" s="25">
        <v>6.9444444444444198E-4</v>
      </c>
      <c r="I13" s="25">
        <v>6.9444444444444198E-4</v>
      </c>
      <c r="J13" s="158">
        <f t="shared" si="1"/>
        <v>0.29930555555555555</v>
      </c>
      <c r="K13" s="158">
        <f t="shared" si="1"/>
        <v>0.37291666666666662</v>
      </c>
      <c r="L13" s="159">
        <f t="shared" si="1"/>
        <v>0.4458333333333333</v>
      </c>
      <c r="M13" s="159">
        <f t="shared" si="1"/>
        <v>0.5395833333333333</v>
      </c>
      <c r="N13" s="159">
        <f t="shared" si="1"/>
        <v>0.60416666666666663</v>
      </c>
      <c r="O13" s="159">
        <f t="shared" si="1"/>
        <v>0.6791666666666667</v>
      </c>
      <c r="P13" s="172">
        <f t="shared" si="1"/>
        <v>0.74930555555555556</v>
      </c>
    </row>
    <row r="14" spans="1:23" ht="16.2" x14ac:dyDescent="0.2">
      <c r="A14" s="156">
        <v>10</v>
      </c>
      <c r="B14" s="157" t="s">
        <v>141</v>
      </c>
      <c r="C14" s="103">
        <v>6.9444444444444198E-4</v>
      </c>
      <c r="D14" s="103">
        <v>6.9444444444444198E-4</v>
      </c>
      <c r="E14" s="103">
        <v>6.9444444444444198E-4</v>
      </c>
      <c r="F14" s="103">
        <v>6.9444444444444198E-4</v>
      </c>
      <c r="G14" s="103">
        <v>6.9444444444444198E-4</v>
      </c>
      <c r="H14" s="103">
        <v>6.9444444444444198E-4</v>
      </c>
      <c r="I14" s="103">
        <v>6.9444444444444198E-4</v>
      </c>
      <c r="J14" s="158">
        <f t="shared" si="1"/>
        <v>0.3</v>
      </c>
      <c r="K14" s="158">
        <f t="shared" si="1"/>
        <v>0.37361111111111106</v>
      </c>
      <c r="L14" s="159">
        <f t="shared" si="1"/>
        <v>0.44652777777777775</v>
      </c>
      <c r="M14" s="159">
        <f t="shared" si="1"/>
        <v>0.54027777777777775</v>
      </c>
      <c r="N14" s="159">
        <f t="shared" si="1"/>
        <v>0.60486111111111107</v>
      </c>
      <c r="O14" s="159">
        <f t="shared" si="1"/>
        <v>0.67986111111111114</v>
      </c>
      <c r="P14" s="172">
        <f t="shared" si="1"/>
        <v>0.75</v>
      </c>
    </row>
    <row r="15" spans="1:23" ht="16.2" x14ac:dyDescent="0.2">
      <c r="A15" s="156">
        <v>11</v>
      </c>
      <c r="B15" s="157" t="s">
        <v>142</v>
      </c>
      <c r="C15" s="103">
        <v>1.388888888888884E-3</v>
      </c>
      <c r="D15" s="103">
        <v>1.388888888888884E-3</v>
      </c>
      <c r="E15" s="103">
        <v>1.388888888888884E-3</v>
      </c>
      <c r="F15" s="103">
        <v>1.388888888888884E-3</v>
      </c>
      <c r="G15" s="103">
        <v>1.388888888888884E-3</v>
      </c>
      <c r="H15" s="103">
        <v>1.388888888888884E-3</v>
      </c>
      <c r="I15" s="103">
        <v>1.388888888888884E-3</v>
      </c>
      <c r="J15" s="158">
        <f t="shared" si="1"/>
        <v>0.30138888888888887</v>
      </c>
      <c r="K15" s="158">
        <f t="shared" si="1"/>
        <v>0.37499999999999994</v>
      </c>
      <c r="L15" s="159">
        <f t="shared" si="1"/>
        <v>0.44791666666666663</v>
      </c>
      <c r="M15" s="159">
        <f t="shared" si="1"/>
        <v>0.54166666666666663</v>
      </c>
      <c r="N15" s="159">
        <f t="shared" si="1"/>
        <v>0.60624999999999996</v>
      </c>
      <c r="O15" s="159">
        <f t="shared" si="1"/>
        <v>0.68125000000000002</v>
      </c>
      <c r="P15" s="172">
        <f t="shared" si="1"/>
        <v>0.75138888888888888</v>
      </c>
    </row>
    <row r="16" spans="1:23" ht="16.2" x14ac:dyDescent="0.2">
      <c r="A16" s="156">
        <v>12</v>
      </c>
      <c r="B16" s="157" t="s">
        <v>143</v>
      </c>
      <c r="C16" s="25">
        <v>6.9444444444444198E-4</v>
      </c>
      <c r="D16" s="25">
        <v>6.9444444444444198E-4</v>
      </c>
      <c r="E16" s="25">
        <v>6.9444444444444198E-4</v>
      </c>
      <c r="F16" s="25">
        <v>6.9444444444444198E-4</v>
      </c>
      <c r="G16" s="25">
        <v>6.9444444444444198E-4</v>
      </c>
      <c r="H16" s="25">
        <v>6.9444444444444198E-4</v>
      </c>
      <c r="I16" s="25">
        <v>6.9444444444444198E-4</v>
      </c>
      <c r="J16" s="158">
        <f t="shared" si="1"/>
        <v>0.30208333333333331</v>
      </c>
      <c r="K16" s="158">
        <f t="shared" si="1"/>
        <v>0.37569444444444439</v>
      </c>
      <c r="L16" s="159">
        <f t="shared" si="1"/>
        <v>0.44861111111111107</v>
      </c>
      <c r="M16" s="159">
        <f t="shared" si="1"/>
        <v>0.54236111111111107</v>
      </c>
      <c r="N16" s="159">
        <f t="shared" si="1"/>
        <v>0.6069444444444444</v>
      </c>
      <c r="O16" s="159">
        <f t="shared" si="1"/>
        <v>0.68194444444444446</v>
      </c>
      <c r="P16" s="172">
        <f t="shared" si="1"/>
        <v>0.75208333333333333</v>
      </c>
    </row>
    <row r="17" spans="1:18" ht="16.2" x14ac:dyDescent="0.2">
      <c r="A17" s="156">
        <v>13</v>
      </c>
      <c r="B17" s="157" t="s">
        <v>144</v>
      </c>
      <c r="C17" s="104">
        <v>2.7777777777777679E-3</v>
      </c>
      <c r="D17" s="104">
        <v>2.7777777777777679E-3</v>
      </c>
      <c r="E17" s="104">
        <v>2.7777777777777679E-3</v>
      </c>
      <c r="F17" s="104">
        <v>2.7777777777777679E-3</v>
      </c>
      <c r="G17" s="104">
        <v>2.7777777777777679E-3</v>
      </c>
      <c r="H17" s="104">
        <v>2.7777777777777679E-3</v>
      </c>
      <c r="I17" s="104">
        <v>2.7777777777777679E-3</v>
      </c>
      <c r="J17" s="158">
        <f t="shared" si="1"/>
        <v>0.30486111111111108</v>
      </c>
      <c r="K17" s="158">
        <f t="shared" si="1"/>
        <v>0.37847222222222215</v>
      </c>
      <c r="L17" s="159">
        <f t="shared" si="1"/>
        <v>0.45138888888888884</v>
      </c>
      <c r="M17" s="159">
        <f t="shared" si="1"/>
        <v>0.54513888888888884</v>
      </c>
      <c r="N17" s="159">
        <f t="shared" si="1"/>
        <v>0.60972222222222217</v>
      </c>
      <c r="O17" s="159">
        <f t="shared" si="1"/>
        <v>0.68472222222222223</v>
      </c>
      <c r="P17" s="172">
        <f t="shared" si="1"/>
        <v>0.75486111111111109</v>
      </c>
    </row>
    <row r="18" spans="1:18" ht="16.2" x14ac:dyDescent="0.2">
      <c r="A18" s="156">
        <v>14</v>
      </c>
      <c r="B18" s="157" t="s">
        <v>145</v>
      </c>
      <c r="C18" s="25">
        <v>4.1666666666666519E-3</v>
      </c>
      <c r="D18" s="25">
        <v>3.472222222222222E-3</v>
      </c>
      <c r="E18" s="25">
        <v>3.472222222222222E-3</v>
      </c>
      <c r="F18" s="25">
        <v>3.472222222222222E-3</v>
      </c>
      <c r="G18" s="25">
        <v>3.472222222222222E-3</v>
      </c>
      <c r="H18" s="25">
        <v>4.1666666666666519E-3</v>
      </c>
      <c r="I18" s="25">
        <v>1.3888888888888889E-3</v>
      </c>
      <c r="J18" s="158">
        <f t="shared" si="1"/>
        <v>0.30902777777777773</v>
      </c>
      <c r="K18" s="158">
        <f t="shared" si="1"/>
        <v>0.38194444444444436</v>
      </c>
      <c r="L18" s="159">
        <f t="shared" si="1"/>
        <v>0.45486111111111105</v>
      </c>
      <c r="M18" s="159">
        <f t="shared" si="1"/>
        <v>0.54861111111111105</v>
      </c>
      <c r="N18" s="159">
        <f t="shared" si="1"/>
        <v>0.61319444444444438</v>
      </c>
      <c r="O18" s="159">
        <f t="shared" si="1"/>
        <v>0.68888888888888888</v>
      </c>
      <c r="P18" s="172">
        <f t="shared" si="1"/>
        <v>0.75624999999999998</v>
      </c>
    </row>
    <row r="19" spans="1:18" ht="16.2" x14ac:dyDescent="0.2">
      <c r="A19" s="156">
        <v>15</v>
      </c>
      <c r="B19" s="163" t="s">
        <v>146</v>
      </c>
      <c r="C19" s="103">
        <v>1.388888888888884E-3</v>
      </c>
      <c r="D19" s="103">
        <v>1.388888888888884E-3</v>
      </c>
      <c r="E19" s="103">
        <v>1.388888888888884E-3</v>
      </c>
      <c r="F19" s="103">
        <v>1.388888888888884E-3</v>
      </c>
      <c r="G19" s="103">
        <v>1.388888888888884E-3</v>
      </c>
      <c r="H19" s="103">
        <v>1.388888888888884E-3</v>
      </c>
      <c r="I19" s="103" t="s">
        <v>42</v>
      </c>
      <c r="J19" s="158">
        <f t="shared" si="1"/>
        <v>0.31041666666666662</v>
      </c>
      <c r="K19" s="158">
        <f t="shared" si="1"/>
        <v>0.38333333333333325</v>
      </c>
      <c r="L19" s="159">
        <f t="shared" si="1"/>
        <v>0.45624999999999993</v>
      </c>
      <c r="M19" s="159">
        <f t="shared" si="1"/>
        <v>0.54999999999999993</v>
      </c>
      <c r="N19" s="159">
        <f t="shared" si="1"/>
        <v>0.61458333333333326</v>
      </c>
      <c r="O19" s="159">
        <f t="shared" si="1"/>
        <v>0.69027777777777777</v>
      </c>
      <c r="P19" s="172" t="s">
        <v>42</v>
      </c>
    </row>
    <row r="20" spans="1:18" ht="16.2" x14ac:dyDescent="0.2">
      <c r="A20" s="156">
        <v>16</v>
      </c>
      <c r="B20" s="164" t="s">
        <v>278</v>
      </c>
      <c r="C20" s="25">
        <v>6.9444444444444198E-4</v>
      </c>
      <c r="D20" s="25">
        <v>6.9444444444444198E-4</v>
      </c>
      <c r="E20" s="25">
        <v>6.9444444444444198E-4</v>
      </c>
      <c r="F20" s="25">
        <v>6.9444444444444198E-4</v>
      </c>
      <c r="G20" s="25">
        <v>6.9444444444444198E-4</v>
      </c>
      <c r="H20" s="25">
        <v>6.9444444444444198E-4</v>
      </c>
      <c r="I20" s="25" t="s">
        <v>42</v>
      </c>
      <c r="J20" s="158">
        <f t="shared" si="1"/>
        <v>0.31111111111111106</v>
      </c>
      <c r="K20" s="158">
        <f t="shared" si="1"/>
        <v>0.38402777777777769</v>
      </c>
      <c r="L20" s="159">
        <f t="shared" si="1"/>
        <v>0.45694444444444438</v>
      </c>
      <c r="M20" s="159">
        <f t="shared" si="1"/>
        <v>0.55069444444444438</v>
      </c>
      <c r="N20" s="159">
        <f t="shared" si="1"/>
        <v>0.6152777777777777</v>
      </c>
      <c r="O20" s="159">
        <f t="shared" si="1"/>
        <v>0.69097222222222221</v>
      </c>
      <c r="P20" s="172" t="s">
        <v>42</v>
      </c>
    </row>
    <row r="21" spans="1:18" ht="16.2" x14ac:dyDescent="0.2">
      <c r="A21" s="156">
        <v>17</v>
      </c>
      <c r="B21" s="157" t="s">
        <v>147</v>
      </c>
      <c r="C21" s="25">
        <v>1.388888888888884E-3</v>
      </c>
      <c r="D21" s="25">
        <v>6.9444444444444447E-4</v>
      </c>
      <c r="E21" s="25">
        <v>6.9444444444444447E-4</v>
      </c>
      <c r="F21" s="25">
        <v>6.9444444444444447E-4</v>
      </c>
      <c r="G21" s="25">
        <v>6.9444444444444447E-4</v>
      </c>
      <c r="H21" s="25">
        <v>1.388888888888884E-3</v>
      </c>
      <c r="I21" s="25" t="s">
        <v>42</v>
      </c>
      <c r="J21" s="158">
        <f t="shared" si="1"/>
        <v>0.31249999999999994</v>
      </c>
      <c r="K21" s="158">
        <f t="shared" si="1"/>
        <v>0.38472222222222213</v>
      </c>
      <c r="L21" s="159">
        <f t="shared" si="1"/>
        <v>0.45763888888888882</v>
      </c>
      <c r="M21" s="159">
        <f t="shared" si="1"/>
        <v>0.55138888888888882</v>
      </c>
      <c r="N21" s="159">
        <f t="shared" si="1"/>
        <v>0.61597222222222214</v>
      </c>
      <c r="O21" s="159">
        <f t="shared" si="1"/>
        <v>0.69236111111111109</v>
      </c>
      <c r="P21" s="172" t="s">
        <v>42</v>
      </c>
    </row>
    <row r="22" spans="1:18" ht="16.2" x14ac:dyDescent="0.2">
      <c r="A22" s="156">
        <v>18</v>
      </c>
      <c r="B22" s="157" t="s">
        <v>148</v>
      </c>
      <c r="C22" s="103">
        <v>1.388888888888884E-3</v>
      </c>
      <c r="D22" s="103">
        <v>1.388888888888884E-3</v>
      </c>
      <c r="E22" s="103">
        <v>1.388888888888884E-3</v>
      </c>
      <c r="F22" s="103">
        <v>1.388888888888884E-3</v>
      </c>
      <c r="G22" s="103">
        <v>1.388888888888884E-3</v>
      </c>
      <c r="H22" s="103">
        <v>1.388888888888884E-3</v>
      </c>
      <c r="I22" s="103" t="s">
        <v>42</v>
      </c>
      <c r="J22" s="158">
        <f t="shared" ref="J22:O25" si="2">J21+C22</f>
        <v>0.31388888888888883</v>
      </c>
      <c r="K22" s="158">
        <f t="shared" si="2"/>
        <v>0.38611111111111102</v>
      </c>
      <c r="L22" s="159">
        <f t="shared" si="2"/>
        <v>0.4590277777777777</v>
      </c>
      <c r="M22" s="159">
        <f t="shared" si="2"/>
        <v>0.5527777777777777</v>
      </c>
      <c r="N22" s="159">
        <f t="shared" si="2"/>
        <v>0.61736111111111103</v>
      </c>
      <c r="O22" s="159">
        <f>O21+H22</f>
        <v>0.69374999999999998</v>
      </c>
      <c r="P22" s="172" t="s">
        <v>29</v>
      </c>
    </row>
    <row r="23" spans="1:18" ht="16.2" x14ac:dyDescent="0.2">
      <c r="A23" s="156">
        <v>19</v>
      </c>
      <c r="B23" s="157" t="s">
        <v>149</v>
      </c>
      <c r="C23" s="25">
        <v>6.9444444444444198E-4</v>
      </c>
      <c r="D23" s="25">
        <v>6.9444444444444198E-4</v>
      </c>
      <c r="E23" s="25">
        <v>6.9444444444444198E-4</v>
      </c>
      <c r="F23" s="25">
        <v>6.9444444444444198E-4</v>
      </c>
      <c r="G23" s="25">
        <v>6.9444444444444198E-4</v>
      </c>
      <c r="H23" s="25">
        <v>6.9444444444444198E-4</v>
      </c>
      <c r="I23" s="25" t="s">
        <v>29</v>
      </c>
      <c r="J23" s="158">
        <f t="shared" si="2"/>
        <v>0.31458333333333327</v>
      </c>
      <c r="K23" s="158">
        <f t="shared" si="2"/>
        <v>0.38680555555555546</v>
      </c>
      <c r="L23" s="159">
        <f t="shared" si="2"/>
        <v>0.45972222222222214</v>
      </c>
      <c r="M23" s="159">
        <f t="shared" si="2"/>
        <v>0.55347222222222214</v>
      </c>
      <c r="N23" s="159">
        <f t="shared" si="2"/>
        <v>0.61805555555555547</v>
      </c>
      <c r="O23" s="159">
        <f>O22+H23</f>
        <v>0.69444444444444442</v>
      </c>
      <c r="P23" s="172" t="s">
        <v>29</v>
      </c>
    </row>
    <row r="24" spans="1:18" ht="16.2" x14ac:dyDescent="0.2">
      <c r="A24" s="156">
        <v>20</v>
      </c>
      <c r="B24" s="164" t="s">
        <v>150</v>
      </c>
      <c r="C24" s="103">
        <v>6.9444444444444198E-4</v>
      </c>
      <c r="D24" s="103">
        <v>6.9444444444444198E-4</v>
      </c>
      <c r="E24" s="103">
        <v>6.9444444444444198E-4</v>
      </c>
      <c r="F24" s="103">
        <v>6.9444444444444198E-4</v>
      </c>
      <c r="G24" s="103">
        <v>6.9444444444444198E-4</v>
      </c>
      <c r="H24" s="103">
        <v>6.9444444444444198E-4</v>
      </c>
      <c r="I24" s="103" t="s">
        <v>29</v>
      </c>
      <c r="J24" s="158">
        <f t="shared" si="2"/>
        <v>0.31527777777777771</v>
      </c>
      <c r="K24" s="158">
        <f t="shared" si="2"/>
        <v>0.3874999999999999</v>
      </c>
      <c r="L24" s="159">
        <f t="shared" si="2"/>
        <v>0.46041666666666659</v>
      </c>
      <c r="M24" s="159">
        <f t="shared" si="2"/>
        <v>0.55416666666666659</v>
      </c>
      <c r="N24" s="159">
        <f t="shared" si="2"/>
        <v>0.61874999999999991</v>
      </c>
      <c r="O24" s="159">
        <f>O23+H24</f>
        <v>0.69513888888888886</v>
      </c>
      <c r="P24" s="172" t="s">
        <v>29</v>
      </c>
    </row>
    <row r="25" spans="1:18" ht="16.2" x14ac:dyDescent="0.2">
      <c r="A25" s="156">
        <v>21</v>
      </c>
      <c r="B25" s="165" t="s">
        <v>293</v>
      </c>
      <c r="C25" s="9">
        <v>2.7777777777777679E-3</v>
      </c>
      <c r="D25" s="9">
        <v>2.7777777777777679E-3</v>
      </c>
      <c r="E25" s="9">
        <v>2.7777777777777679E-3</v>
      </c>
      <c r="F25" s="9">
        <v>2.7777777777777679E-3</v>
      </c>
      <c r="G25" s="9">
        <v>2.7777777777777679E-3</v>
      </c>
      <c r="H25" s="9">
        <v>2.7777777777777679E-3</v>
      </c>
      <c r="I25" s="9" t="s">
        <v>29</v>
      </c>
      <c r="J25" s="158">
        <f t="shared" si="2"/>
        <v>0.31805555555555548</v>
      </c>
      <c r="K25" s="158">
        <f t="shared" si="2"/>
        <v>0.39027777777777767</v>
      </c>
      <c r="L25" s="159">
        <f t="shared" si="2"/>
        <v>0.46319444444444435</v>
      </c>
      <c r="M25" s="159">
        <f t="shared" si="2"/>
        <v>0.55694444444444435</v>
      </c>
      <c r="N25" s="159">
        <f>N24+G25</f>
        <v>0.62152777777777768</v>
      </c>
      <c r="O25" s="159">
        <f t="shared" si="2"/>
        <v>0.69791666666666663</v>
      </c>
      <c r="P25" s="175" t="s">
        <v>29</v>
      </c>
    </row>
    <row r="26" spans="1:18" ht="30" hidden="1" customHeight="1" x14ac:dyDescent="0.15">
      <c r="A26" s="33"/>
      <c r="B26" s="34" t="s">
        <v>151</v>
      </c>
      <c r="C26" s="139"/>
      <c r="D26" s="139"/>
      <c r="E26" s="139"/>
      <c r="F26" s="139"/>
      <c r="G26" s="139"/>
      <c r="H26" s="139"/>
      <c r="I26" s="139"/>
      <c r="J26" s="36">
        <f t="shared" ref="J26:O26" si="3">J30-J25</f>
        <v>2.7777777777777679E-3</v>
      </c>
      <c r="K26" s="36">
        <f t="shared" si="3"/>
        <v>2.083333333333437E-3</v>
      </c>
      <c r="L26" s="44">
        <f t="shared" si="3"/>
        <v>2.0833333333333814E-3</v>
      </c>
      <c r="M26" s="36">
        <f t="shared" si="3"/>
        <v>2.083333333333437E-3</v>
      </c>
      <c r="N26" s="36">
        <f t="shared" si="3"/>
        <v>2.083333333333437E-3</v>
      </c>
      <c r="O26" s="36">
        <f t="shared" si="3"/>
        <v>2.7777777777777679E-3</v>
      </c>
      <c r="P26" s="37">
        <f>P37-P18</f>
        <v>1.388888888888884E-3</v>
      </c>
      <c r="Q26" s="151"/>
      <c r="R26" s="105"/>
    </row>
    <row r="27" spans="1:18" ht="30" hidden="1" customHeight="1" x14ac:dyDescent="0.15">
      <c r="A27" s="33"/>
      <c r="B27" s="34" t="s">
        <v>151</v>
      </c>
      <c r="C27" s="139"/>
      <c r="D27" s="139"/>
      <c r="E27" s="139"/>
      <c r="F27" s="139"/>
      <c r="G27" s="139"/>
      <c r="H27" s="139"/>
      <c r="I27" s="139"/>
      <c r="J27" s="181">
        <v>2.7777777777777679E-3</v>
      </c>
      <c r="K27" s="182">
        <v>2.0833333333333259E-3</v>
      </c>
      <c r="L27" s="182">
        <v>2.0833333333333259E-3</v>
      </c>
      <c r="M27" s="182">
        <v>2.083333333333437E-3</v>
      </c>
      <c r="N27" s="181">
        <v>2.0833333333333259E-3</v>
      </c>
      <c r="O27" s="181">
        <v>2.7777777777777679E-3</v>
      </c>
      <c r="P27" s="37">
        <v>1.388888888888884E-3</v>
      </c>
      <c r="Q27" s="151"/>
      <c r="R27" s="105"/>
    </row>
    <row r="28" spans="1:18" ht="18" customHeight="1" x14ac:dyDescent="0.2">
      <c r="A28" s="358" t="s">
        <v>292</v>
      </c>
      <c r="B28" s="359"/>
      <c r="C28" s="360" t="s">
        <v>0</v>
      </c>
      <c r="D28" s="361"/>
      <c r="E28" s="361"/>
      <c r="F28" s="361"/>
      <c r="G28" s="361"/>
      <c r="H28" s="361"/>
      <c r="I28" s="362"/>
      <c r="J28" s="358">
        <v>2</v>
      </c>
      <c r="K28" s="358">
        <v>4</v>
      </c>
      <c r="L28" s="358">
        <v>6</v>
      </c>
      <c r="M28" s="358">
        <v>8</v>
      </c>
      <c r="N28" s="358">
        <v>10</v>
      </c>
      <c r="O28" s="358">
        <v>12</v>
      </c>
      <c r="P28" s="358">
        <v>14</v>
      </c>
    </row>
    <row r="29" spans="1:18" ht="18" customHeight="1" x14ac:dyDescent="0.2">
      <c r="A29" s="359"/>
      <c r="B29" s="359"/>
      <c r="C29" s="178" t="s">
        <v>100</v>
      </c>
      <c r="D29" s="178" t="s">
        <v>101</v>
      </c>
      <c r="E29" s="178" t="s">
        <v>102</v>
      </c>
      <c r="F29" s="178" t="s">
        <v>103</v>
      </c>
      <c r="G29" s="178" t="s">
        <v>104</v>
      </c>
      <c r="H29" s="178" t="s">
        <v>105</v>
      </c>
      <c r="I29" s="178" t="s">
        <v>152</v>
      </c>
      <c r="J29" s="358"/>
      <c r="K29" s="358"/>
      <c r="L29" s="358"/>
      <c r="M29" s="358"/>
      <c r="N29" s="358"/>
      <c r="O29" s="358"/>
      <c r="P29" s="358"/>
    </row>
    <row r="30" spans="1:18" ht="16.2" x14ac:dyDescent="0.2">
      <c r="A30" s="156">
        <v>22</v>
      </c>
      <c r="B30" s="169" t="s">
        <v>294</v>
      </c>
      <c r="C30" s="145"/>
      <c r="D30" s="145"/>
      <c r="E30" s="145"/>
      <c r="F30" s="145"/>
      <c r="G30" s="145"/>
      <c r="H30" s="146"/>
      <c r="I30" s="146"/>
      <c r="J30" s="179">
        <v>0.32083333333333325</v>
      </c>
      <c r="K30" s="179">
        <v>0.3923611111111111</v>
      </c>
      <c r="L30" s="180">
        <v>0.46527777777777773</v>
      </c>
      <c r="M30" s="180">
        <v>0.55902777777777779</v>
      </c>
      <c r="N30" s="180">
        <v>0.62361111111111112</v>
      </c>
      <c r="O30" s="180">
        <v>0.7006944444444444</v>
      </c>
      <c r="P30" s="183" t="s">
        <v>29</v>
      </c>
    </row>
    <row r="31" spans="1:18" ht="16.2" x14ac:dyDescent="0.2">
      <c r="A31" s="156">
        <v>23</v>
      </c>
      <c r="B31" s="164" t="s">
        <v>150</v>
      </c>
      <c r="C31" s="25">
        <v>1.388888888888884E-3</v>
      </c>
      <c r="D31" s="25">
        <v>1.388888888888884E-3</v>
      </c>
      <c r="E31" s="25">
        <v>1.388888888888884E-3</v>
      </c>
      <c r="F31" s="25">
        <v>1.388888888888884E-3</v>
      </c>
      <c r="G31" s="25">
        <v>1.388888888888884E-3</v>
      </c>
      <c r="H31" s="25">
        <v>1.388888888888884E-3</v>
      </c>
      <c r="I31" s="25" t="s">
        <v>29</v>
      </c>
      <c r="J31" s="158">
        <f t="shared" ref="J31:P46" si="4">J30+C31</f>
        <v>0.32222222222222213</v>
      </c>
      <c r="K31" s="158">
        <f t="shared" si="4"/>
        <v>0.39374999999999999</v>
      </c>
      <c r="L31" s="159">
        <f t="shared" si="4"/>
        <v>0.46666666666666662</v>
      </c>
      <c r="M31" s="159">
        <f t="shared" si="4"/>
        <v>0.56041666666666667</v>
      </c>
      <c r="N31" s="159">
        <f t="shared" si="4"/>
        <v>0.625</v>
      </c>
      <c r="O31" s="159">
        <f t="shared" si="4"/>
        <v>0.70208333333333328</v>
      </c>
      <c r="P31" s="172" t="s">
        <v>29</v>
      </c>
    </row>
    <row r="32" spans="1:18" ht="16.2" x14ac:dyDescent="0.2">
      <c r="A32" s="156">
        <v>24</v>
      </c>
      <c r="B32" s="157" t="s">
        <v>149</v>
      </c>
      <c r="C32" s="103">
        <v>1.388888888888884E-3</v>
      </c>
      <c r="D32" s="103">
        <v>1.388888888888884E-3</v>
      </c>
      <c r="E32" s="103">
        <v>1.388888888888884E-3</v>
      </c>
      <c r="F32" s="103">
        <v>1.388888888888884E-3</v>
      </c>
      <c r="G32" s="103">
        <v>1.388888888888884E-3</v>
      </c>
      <c r="H32" s="103">
        <v>1.388888888888884E-3</v>
      </c>
      <c r="I32" s="103" t="s">
        <v>29</v>
      </c>
      <c r="J32" s="158">
        <f t="shared" si="4"/>
        <v>0.32361111111111102</v>
      </c>
      <c r="K32" s="158">
        <f t="shared" si="4"/>
        <v>0.39513888888888887</v>
      </c>
      <c r="L32" s="159">
        <f t="shared" si="4"/>
        <v>0.4680555555555555</v>
      </c>
      <c r="M32" s="159">
        <f t="shared" si="4"/>
        <v>0.56180555555555556</v>
      </c>
      <c r="N32" s="159">
        <f t="shared" si="4"/>
        <v>0.62638888888888888</v>
      </c>
      <c r="O32" s="159">
        <f t="shared" si="4"/>
        <v>0.70347222222222217</v>
      </c>
      <c r="P32" s="172" t="s">
        <v>29</v>
      </c>
    </row>
    <row r="33" spans="1:16" ht="16.2" x14ac:dyDescent="0.2">
      <c r="A33" s="156">
        <v>25</v>
      </c>
      <c r="B33" s="157" t="s">
        <v>148</v>
      </c>
      <c r="C33" s="103">
        <v>6.9444444444444198E-4</v>
      </c>
      <c r="D33" s="103">
        <v>6.9444444444444198E-4</v>
      </c>
      <c r="E33" s="103">
        <v>6.9444444444444198E-4</v>
      </c>
      <c r="F33" s="103">
        <v>6.9444444444444198E-4</v>
      </c>
      <c r="G33" s="103">
        <v>6.9444444444444198E-4</v>
      </c>
      <c r="H33" s="103">
        <v>6.9444444444444198E-4</v>
      </c>
      <c r="I33" s="103" t="s">
        <v>29</v>
      </c>
      <c r="J33" s="158">
        <f t="shared" si="4"/>
        <v>0.32430555555555546</v>
      </c>
      <c r="K33" s="158">
        <f t="shared" si="4"/>
        <v>0.39583333333333331</v>
      </c>
      <c r="L33" s="159">
        <f t="shared" si="4"/>
        <v>0.46874999999999994</v>
      </c>
      <c r="M33" s="159">
        <f t="shared" si="4"/>
        <v>0.5625</v>
      </c>
      <c r="N33" s="159">
        <f t="shared" si="4"/>
        <v>0.62708333333333333</v>
      </c>
      <c r="O33" s="159">
        <f t="shared" si="4"/>
        <v>0.70416666666666661</v>
      </c>
      <c r="P33" s="172" t="s">
        <v>29</v>
      </c>
    </row>
    <row r="34" spans="1:16" ht="16.2" x14ac:dyDescent="0.2">
      <c r="A34" s="156">
        <v>26</v>
      </c>
      <c r="B34" s="157" t="s">
        <v>147</v>
      </c>
      <c r="C34" s="25">
        <v>6.9444444444444198E-4</v>
      </c>
      <c r="D34" s="25">
        <v>6.9444444444444198E-4</v>
      </c>
      <c r="E34" s="25">
        <v>6.9444444444444198E-4</v>
      </c>
      <c r="F34" s="25">
        <v>6.9444444444444198E-4</v>
      </c>
      <c r="G34" s="25">
        <v>6.9444444444444198E-4</v>
      </c>
      <c r="H34" s="25">
        <v>6.9444444444444198E-4</v>
      </c>
      <c r="I34" s="25" t="s">
        <v>29</v>
      </c>
      <c r="J34" s="158">
        <f t="shared" si="4"/>
        <v>0.3249999999999999</v>
      </c>
      <c r="K34" s="158">
        <f t="shared" si="4"/>
        <v>0.39652777777777776</v>
      </c>
      <c r="L34" s="159">
        <f t="shared" si="4"/>
        <v>0.46944444444444439</v>
      </c>
      <c r="M34" s="159">
        <f t="shared" si="4"/>
        <v>0.56319444444444444</v>
      </c>
      <c r="N34" s="159">
        <f t="shared" si="4"/>
        <v>0.62777777777777777</v>
      </c>
      <c r="O34" s="159">
        <f t="shared" si="4"/>
        <v>0.70486111111111105</v>
      </c>
      <c r="P34" s="172" t="s">
        <v>29</v>
      </c>
    </row>
    <row r="35" spans="1:16" ht="16.2" x14ac:dyDescent="0.2">
      <c r="A35" s="156">
        <v>27</v>
      </c>
      <c r="B35" s="163" t="s">
        <v>278</v>
      </c>
      <c r="C35" s="103">
        <v>1.388888888888884E-3</v>
      </c>
      <c r="D35" s="103">
        <v>1.388888888888884E-3</v>
      </c>
      <c r="E35" s="103">
        <v>1.388888888888884E-3</v>
      </c>
      <c r="F35" s="103">
        <v>1.388888888888884E-3</v>
      </c>
      <c r="G35" s="103">
        <v>1.388888888888884E-3</v>
      </c>
      <c r="H35" s="103">
        <v>1.388888888888884E-3</v>
      </c>
      <c r="I35" s="103" t="s">
        <v>29</v>
      </c>
      <c r="J35" s="158">
        <f t="shared" si="4"/>
        <v>0.32638888888888878</v>
      </c>
      <c r="K35" s="158">
        <f t="shared" si="4"/>
        <v>0.39791666666666664</v>
      </c>
      <c r="L35" s="159">
        <f t="shared" si="4"/>
        <v>0.47083333333333327</v>
      </c>
      <c r="M35" s="159">
        <f t="shared" si="4"/>
        <v>0.56458333333333333</v>
      </c>
      <c r="N35" s="159">
        <f t="shared" si="4"/>
        <v>0.62916666666666665</v>
      </c>
      <c r="O35" s="159">
        <f t="shared" si="4"/>
        <v>0.70624999999999993</v>
      </c>
      <c r="P35" s="172" t="s">
        <v>29</v>
      </c>
    </row>
    <row r="36" spans="1:16" ht="16.2" x14ac:dyDescent="0.2">
      <c r="A36" s="156">
        <v>28</v>
      </c>
      <c r="B36" s="164" t="s">
        <v>146</v>
      </c>
      <c r="C36" s="25">
        <v>1.388888888888884E-3</v>
      </c>
      <c r="D36" s="25">
        <v>6.9444444444444447E-4</v>
      </c>
      <c r="E36" s="25">
        <v>6.9444444444444447E-4</v>
      </c>
      <c r="F36" s="25">
        <v>6.9444444444444447E-4</v>
      </c>
      <c r="G36" s="25">
        <v>6.9444444444444447E-4</v>
      </c>
      <c r="H36" s="25">
        <v>1.388888888888884E-3</v>
      </c>
      <c r="I36" s="25" t="s">
        <v>29</v>
      </c>
      <c r="J36" s="158">
        <f t="shared" si="4"/>
        <v>0.32777777777777767</v>
      </c>
      <c r="K36" s="158">
        <f t="shared" si="4"/>
        <v>0.39861111111111108</v>
      </c>
      <c r="L36" s="159">
        <f t="shared" si="4"/>
        <v>0.47152777777777771</v>
      </c>
      <c r="M36" s="159">
        <f t="shared" si="4"/>
        <v>0.56527777777777777</v>
      </c>
      <c r="N36" s="159">
        <f t="shared" si="4"/>
        <v>0.62986111111111109</v>
      </c>
      <c r="O36" s="159">
        <f t="shared" si="4"/>
        <v>0.70763888888888882</v>
      </c>
      <c r="P36" s="172" t="s">
        <v>29</v>
      </c>
    </row>
    <row r="37" spans="1:16" ht="16.2" x14ac:dyDescent="0.2">
      <c r="A37" s="156">
        <v>29</v>
      </c>
      <c r="B37" s="157" t="s">
        <v>145</v>
      </c>
      <c r="C37" s="25">
        <v>4.1666666666666519E-3</v>
      </c>
      <c r="D37" s="25">
        <v>3.472222222222222E-3</v>
      </c>
      <c r="E37" s="25">
        <v>3.472222222222222E-3</v>
      </c>
      <c r="F37" s="25">
        <v>3.472222222222222E-3</v>
      </c>
      <c r="G37" s="25">
        <v>3.472222222222222E-3</v>
      </c>
      <c r="H37" s="25">
        <v>4.1666666666666519E-3</v>
      </c>
      <c r="I37" s="25" t="s">
        <v>29</v>
      </c>
      <c r="J37" s="158">
        <f t="shared" si="4"/>
        <v>0.33194444444444432</v>
      </c>
      <c r="K37" s="158">
        <f t="shared" si="4"/>
        <v>0.40208333333333329</v>
      </c>
      <c r="L37" s="159">
        <f t="shared" si="4"/>
        <v>0.47499999999999992</v>
      </c>
      <c r="M37" s="159">
        <f t="shared" si="4"/>
        <v>0.56874999999999998</v>
      </c>
      <c r="N37" s="159">
        <f t="shared" si="4"/>
        <v>0.6333333333333333</v>
      </c>
      <c r="O37" s="159">
        <f t="shared" si="4"/>
        <v>0.71180555555555547</v>
      </c>
      <c r="P37" s="172">
        <v>0.75763888888888886</v>
      </c>
    </row>
    <row r="38" spans="1:16" ht="16.2" x14ac:dyDescent="0.2">
      <c r="A38" s="156">
        <v>30</v>
      </c>
      <c r="B38" s="157" t="s">
        <v>144</v>
      </c>
      <c r="C38" s="103">
        <v>2.0833333333333259E-3</v>
      </c>
      <c r="D38" s="103">
        <v>2.0833333333333259E-3</v>
      </c>
      <c r="E38" s="103">
        <v>2.0833333333333259E-3</v>
      </c>
      <c r="F38" s="103">
        <v>2.0833333333333259E-3</v>
      </c>
      <c r="G38" s="103">
        <v>2.0833333333333259E-3</v>
      </c>
      <c r="H38" s="103">
        <v>2.0833333333333259E-3</v>
      </c>
      <c r="I38" s="103" t="s">
        <v>29</v>
      </c>
      <c r="J38" s="158">
        <f t="shared" si="4"/>
        <v>0.33402777777777765</v>
      </c>
      <c r="K38" s="158">
        <f t="shared" si="4"/>
        <v>0.40416666666666662</v>
      </c>
      <c r="L38" s="159">
        <f t="shared" si="4"/>
        <v>0.47708333333333325</v>
      </c>
      <c r="M38" s="159">
        <f t="shared" si="4"/>
        <v>0.5708333333333333</v>
      </c>
      <c r="N38" s="159">
        <f t="shared" si="4"/>
        <v>0.63541666666666663</v>
      </c>
      <c r="O38" s="159">
        <f t="shared" si="4"/>
        <v>0.7138888888888888</v>
      </c>
      <c r="P38" s="172" t="s">
        <v>29</v>
      </c>
    </row>
    <row r="39" spans="1:16" ht="16.2" x14ac:dyDescent="0.2">
      <c r="A39" s="156">
        <v>31</v>
      </c>
      <c r="B39" s="157" t="s">
        <v>143</v>
      </c>
      <c r="C39" s="103">
        <v>3.4722222222222099E-3</v>
      </c>
      <c r="D39" s="103">
        <v>3.4722222222222099E-3</v>
      </c>
      <c r="E39" s="103">
        <v>3.4722222222222099E-3</v>
      </c>
      <c r="F39" s="103">
        <v>3.4722222222222099E-3</v>
      </c>
      <c r="G39" s="103">
        <v>3.4722222222222099E-3</v>
      </c>
      <c r="H39" s="103">
        <v>3.4722222222222099E-3</v>
      </c>
      <c r="I39" s="103">
        <v>3.4722222222222099E-3</v>
      </c>
      <c r="J39" s="158">
        <f t="shared" si="4"/>
        <v>0.33749999999999986</v>
      </c>
      <c r="K39" s="158">
        <f t="shared" si="4"/>
        <v>0.40763888888888883</v>
      </c>
      <c r="L39" s="159">
        <f t="shared" si="4"/>
        <v>0.48055555555555546</v>
      </c>
      <c r="M39" s="159">
        <f t="shared" si="4"/>
        <v>0.57430555555555551</v>
      </c>
      <c r="N39" s="159">
        <f t="shared" si="4"/>
        <v>0.63888888888888884</v>
      </c>
      <c r="O39" s="159">
        <f t="shared" si="4"/>
        <v>0.71736111111111101</v>
      </c>
      <c r="P39" s="172">
        <f>P37+I39</f>
        <v>0.76111111111111107</v>
      </c>
    </row>
    <row r="40" spans="1:16" ht="16.2" x14ac:dyDescent="0.2">
      <c r="A40" s="156">
        <v>32</v>
      </c>
      <c r="B40" s="157" t="s">
        <v>142</v>
      </c>
      <c r="C40" s="104">
        <v>1.388888888888884E-3</v>
      </c>
      <c r="D40" s="104">
        <v>6.9444444444444447E-4</v>
      </c>
      <c r="E40" s="104">
        <v>6.9444444444444447E-4</v>
      </c>
      <c r="F40" s="104">
        <v>6.9444444444444447E-4</v>
      </c>
      <c r="G40" s="104">
        <v>6.9444444444444447E-4</v>
      </c>
      <c r="H40" s="104">
        <v>1.388888888888884E-3</v>
      </c>
      <c r="I40" s="104">
        <v>1.388888888888884E-3</v>
      </c>
      <c r="J40" s="158">
        <f t="shared" si="4"/>
        <v>0.33888888888888874</v>
      </c>
      <c r="K40" s="158">
        <f t="shared" si="4"/>
        <v>0.40833333333333327</v>
      </c>
      <c r="L40" s="159">
        <f t="shared" si="4"/>
        <v>0.4812499999999999</v>
      </c>
      <c r="M40" s="159">
        <f t="shared" si="4"/>
        <v>0.57499999999999996</v>
      </c>
      <c r="N40" s="159">
        <f t="shared" si="4"/>
        <v>0.63958333333333328</v>
      </c>
      <c r="O40" s="159">
        <f t="shared" si="4"/>
        <v>0.71874999999999989</v>
      </c>
      <c r="P40" s="172">
        <f t="shared" si="4"/>
        <v>0.76249999999999996</v>
      </c>
    </row>
    <row r="41" spans="1:16" ht="16.2" x14ac:dyDescent="0.2">
      <c r="A41" s="156">
        <v>33</v>
      </c>
      <c r="B41" s="157" t="s">
        <v>141</v>
      </c>
      <c r="C41" s="103">
        <v>6.9444444444444198E-4</v>
      </c>
      <c r="D41" s="103">
        <v>6.9444444444444198E-4</v>
      </c>
      <c r="E41" s="103">
        <v>6.9444444444444198E-4</v>
      </c>
      <c r="F41" s="103">
        <v>6.9444444444444198E-4</v>
      </c>
      <c r="G41" s="103">
        <v>6.9444444444444198E-4</v>
      </c>
      <c r="H41" s="103">
        <v>6.9444444444444198E-4</v>
      </c>
      <c r="I41" s="103">
        <v>6.9444444444444198E-4</v>
      </c>
      <c r="J41" s="158">
        <f t="shared" si="4"/>
        <v>0.33958333333333318</v>
      </c>
      <c r="K41" s="158">
        <f t="shared" si="4"/>
        <v>0.40902777777777771</v>
      </c>
      <c r="L41" s="159">
        <f t="shared" si="4"/>
        <v>0.48194444444444434</v>
      </c>
      <c r="M41" s="159">
        <f t="shared" si="4"/>
        <v>0.5756944444444444</v>
      </c>
      <c r="N41" s="159">
        <f t="shared" si="4"/>
        <v>0.64027777777777772</v>
      </c>
      <c r="O41" s="159">
        <f t="shared" si="4"/>
        <v>0.71944444444444433</v>
      </c>
      <c r="P41" s="172">
        <f t="shared" si="4"/>
        <v>0.7631944444444444</v>
      </c>
    </row>
    <row r="42" spans="1:16" ht="16.2" x14ac:dyDescent="0.2">
      <c r="A42" s="156">
        <v>34</v>
      </c>
      <c r="B42" s="157" t="s">
        <v>140</v>
      </c>
      <c r="C42" s="25">
        <v>6.9444444444444198E-4</v>
      </c>
      <c r="D42" s="25">
        <v>6.9444444444444198E-4</v>
      </c>
      <c r="E42" s="25">
        <v>6.9444444444444198E-4</v>
      </c>
      <c r="F42" s="25">
        <v>6.9444444444444198E-4</v>
      </c>
      <c r="G42" s="25">
        <v>6.9444444444444198E-4</v>
      </c>
      <c r="H42" s="25">
        <v>6.9444444444444198E-4</v>
      </c>
      <c r="I42" s="25">
        <v>6.9444444444444198E-4</v>
      </c>
      <c r="J42" s="158">
        <f t="shared" si="4"/>
        <v>0.34027777777777762</v>
      </c>
      <c r="K42" s="158">
        <f t="shared" si="4"/>
        <v>0.40972222222222215</v>
      </c>
      <c r="L42" s="159">
        <f t="shared" si="4"/>
        <v>0.48263888888888878</v>
      </c>
      <c r="M42" s="159">
        <f t="shared" si="4"/>
        <v>0.57638888888888884</v>
      </c>
      <c r="N42" s="159">
        <f t="shared" si="4"/>
        <v>0.64097222222222217</v>
      </c>
      <c r="O42" s="159">
        <f t="shared" si="4"/>
        <v>0.72013888888888877</v>
      </c>
      <c r="P42" s="172">
        <f t="shared" si="4"/>
        <v>0.76388888888888884</v>
      </c>
    </row>
    <row r="43" spans="1:16" ht="16.2" x14ac:dyDescent="0.2">
      <c r="A43" s="156">
        <v>35</v>
      </c>
      <c r="B43" s="157" t="s">
        <v>139</v>
      </c>
      <c r="C43" s="103">
        <v>2.0833333333333259E-3</v>
      </c>
      <c r="D43" s="103">
        <v>2.0833333333333259E-3</v>
      </c>
      <c r="E43" s="103">
        <v>2.0833333333333259E-3</v>
      </c>
      <c r="F43" s="103">
        <v>2.0833333333333259E-3</v>
      </c>
      <c r="G43" s="103">
        <v>2.0833333333333259E-3</v>
      </c>
      <c r="H43" s="103">
        <v>2.0833333333333259E-3</v>
      </c>
      <c r="I43" s="103">
        <v>2.0833333333333259E-3</v>
      </c>
      <c r="J43" s="158">
        <f t="shared" si="4"/>
        <v>0.34236111111111095</v>
      </c>
      <c r="K43" s="158">
        <f t="shared" si="4"/>
        <v>0.41180555555555548</v>
      </c>
      <c r="L43" s="159">
        <f t="shared" si="4"/>
        <v>0.48472222222222211</v>
      </c>
      <c r="M43" s="159">
        <f t="shared" si="4"/>
        <v>0.57847222222222217</v>
      </c>
      <c r="N43" s="159">
        <f t="shared" si="4"/>
        <v>0.64305555555555549</v>
      </c>
      <c r="O43" s="159">
        <f t="shared" si="4"/>
        <v>0.7222222222222221</v>
      </c>
      <c r="P43" s="172">
        <f t="shared" si="4"/>
        <v>0.76597222222222217</v>
      </c>
    </row>
    <row r="44" spans="1:16" ht="16.2" x14ac:dyDescent="0.2">
      <c r="A44" s="156">
        <v>36</v>
      </c>
      <c r="B44" s="157" t="s">
        <v>138</v>
      </c>
      <c r="C44" s="25">
        <v>6.9444444444444198E-4</v>
      </c>
      <c r="D44" s="25">
        <v>6.9444444444444198E-4</v>
      </c>
      <c r="E44" s="25">
        <v>6.9444444444444198E-4</v>
      </c>
      <c r="F44" s="25">
        <v>6.9444444444444198E-4</v>
      </c>
      <c r="G44" s="25">
        <v>6.9444444444444198E-4</v>
      </c>
      <c r="H44" s="25">
        <v>6.9444444444444198E-4</v>
      </c>
      <c r="I44" s="25">
        <v>6.9444444444444198E-4</v>
      </c>
      <c r="J44" s="158">
        <f t="shared" si="4"/>
        <v>0.34305555555555539</v>
      </c>
      <c r="K44" s="158">
        <f t="shared" si="4"/>
        <v>0.41249999999999992</v>
      </c>
      <c r="L44" s="159">
        <f t="shared" si="4"/>
        <v>0.48541666666666655</v>
      </c>
      <c r="M44" s="159">
        <f t="shared" si="4"/>
        <v>0.57916666666666661</v>
      </c>
      <c r="N44" s="159">
        <f t="shared" si="4"/>
        <v>0.64374999999999993</v>
      </c>
      <c r="O44" s="159">
        <f t="shared" si="4"/>
        <v>0.72291666666666654</v>
      </c>
      <c r="P44" s="172">
        <f t="shared" si="4"/>
        <v>0.76666666666666661</v>
      </c>
    </row>
    <row r="45" spans="1:16" ht="16.2" x14ac:dyDescent="0.2">
      <c r="A45" s="156">
        <v>37</v>
      </c>
      <c r="B45" s="157" t="s">
        <v>137</v>
      </c>
      <c r="C45" s="103">
        <v>6.9444444444444198E-4</v>
      </c>
      <c r="D45" s="103">
        <v>6.9444444444444198E-4</v>
      </c>
      <c r="E45" s="103">
        <v>6.9444444444444198E-4</v>
      </c>
      <c r="F45" s="103">
        <v>6.9444444444444198E-4</v>
      </c>
      <c r="G45" s="103">
        <v>6.9444444444444198E-4</v>
      </c>
      <c r="H45" s="103">
        <v>6.9444444444444198E-4</v>
      </c>
      <c r="I45" s="103">
        <v>6.9444444444444198E-4</v>
      </c>
      <c r="J45" s="158">
        <f t="shared" si="4"/>
        <v>0.34374999999999983</v>
      </c>
      <c r="K45" s="158">
        <f t="shared" si="4"/>
        <v>0.41319444444444436</v>
      </c>
      <c r="L45" s="159">
        <f t="shared" si="4"/>
        <v>0.48611111111111099</v>
      </c>
      <c r="M45" s="159">
        <f t="shared" si="4"/>
        <v>0.57986111111111105</v>
      </c>
      <c r="N45" s="159">
        <f t="shared" si="4"/>
        <v>0.64444444444444438</v>
      </c>
      <c r="O45" s="159">
        <f t="shared" si="4"/>
        <v>0.72361111111111098</v>
      </c>
      <c r="P45" s="172">
        <f t="shared" si="4"/>
        <v>0.76736111111111105</v>
      </c>
    </row>
    <row r="46" spans="1:16" ht="16.2" x14ac:dyDescent="0.2">
      <c r="A46" s="156">
        <v>38</v>
      </c>
      <c r="B46" s="157" t="s">
        <v>136</v>
      </c>
      <c r="C46" s="25">
        <v>1.388888888888884E-3</v>
      </c>
      <c r="D46" s="25">
        <v>1.388888888888884E-3</v>
      </c>
      <c r="E46" s="25">
        <v>1.388888888888884E-3</v>
      </c>
      <c r="F46" s="25">
        <v>1.388888888888884E-3</v>
      </c>
      <c r="G46" s="25">
        <v>1.388888888888884E-3</v>
      </c>
      <c r="H46" s="25">
        <v>1.388888888888884E-3</v>
      </c>
      <c r="I46" s="25">
        <v>1.388888888888884E-3</v>
      </c>
      <c r="J46" s="158">
        <f t="shared" si="4"/>
        <v>0.34513888888888872</v>
      </c>
      <c r="K46" s="158">
        <f t="shared" si="4"/>
        <v>0.41458333333333325</v>
      </c>
      <c r="L46" s="159">
        <f t="shared" si="4"/>
        <v>0.48749999999999988</v>
      </c>
      <c r="M46" s="159">
        <f t="shared" si="4"/>
        <v>0.58124999999999993</v>
      </c>
      <c r="N46" s="159">
        <f t="shared" si="4"/>
        <v>0.64583333333333326</v>
      </c>
      <c r="O46" s="159">
        <f t="shared" si="4"/>
        <v>0.72499999999999987</v>
      </c>
      <c r="P46" s="172">
        <f t="shared" si="4"/>
        <v>0.76874999999999993</v>
      </c>
    </row>
    <row r="47" spans="1:16" ht="16.2" x14ac:dyDescent="0.2">
      <c r="A47" s="156">
        <v>39</v>
      </c>
      <c r="B47" s="157" t="s">
        <v>135</v>
      </c>
      <c r="C47" s="103">
        <v>6.9444444444444198E-4</v>
      </c>
      <c r="D47" s="103">
        <v>6.9444444444444198E-4</v>
      </c>
      <c r="E47" s="103">
        <v>6.9444444444444198E-4</v>
      </c>
      <c r="F47" s="103">
        <v>6.9444444444444198E-4</v>
      </c>
      <c r="G47" s="103">
        <v>6.9444444444444198E-4</v>
      </c>
      <c r="H47" s="103">
        <v>6.9444444444444198E-4</v>
      </c>
      <c r="I47" s="103">
        <v>6.9444444444444198E-4</v>
      </c>
      <c r="J47" s="158">
        <f t="shared" ref="J47:P50" si="5">J46+C47</f>
        <v>0.34583333333333316</v>
      </c>
      <c r="K47" s="158">
        <f t="shared" si="5"/>
        <v>0.41527777777777769</v>
      </c>
      <c r="L47" s="159">
        <f>L46+E47</f>
        <v>0.48819444444444432</v>
      </c>
      <c r="M47" s="159">
        <f t="shared" si="5"/>
        <v>0.58194444444444438</v>
      </c>
      <c r="N47" s="159">
        <f t="shared" si="5"/>
        <v>0.6465277777777777</v>
      </c>
      <c r="O47" s="159">
        <f t="shared" si="5"/>
        <v>0.72569444444444431</v>
      </c>
      <c r="P47" s="172">
        <f t="shared" si="5"/>
        <v>0.76944444444444438</v>
      </c>
    </row>
    <row r="48" spans="1:16" ht="16.2" x14ac:dyDescent="0.2">
      <c r="A48" s="156">
        <v>40</v>
      </c>
      <c r="B48" s="157" t="s">
        <v>134</v>
      </c>
      <c r="C48" s="25">
        <v>6.9444444444444198E-4</v>
      </c>
      <c r="D48" s="25">
        <v>6.9444444444444198E-4</v>
      </c>
      <c r="E48" s="25">
        <v>6.9444444444444198E-4</v>
      </c>
      <c r="F48" s="25">
        <v>6.9444444444444198E-4</v>
      </c>
      <c r="G48" s="25">
        <v>6.9444444444444198E-4</v>
      </c>
      <c r="H48" s="25">
        <v>6.9444444444444198E-4</v>
      </c>
      <c r="I48" s="25">
        <v>6.9444444444444198E-4</v>
      </c>
      <c r="J48" s="158">
        <f t="shared" si="5"/>
        <v>0.3465277777777776</v>
      </c>
      <c r="K48" s="158">
        <f t="shared" si="5"/>
        <v>0.41597222222222213</v>
      </c>
      <c r="L48" s="159">
        <f t="shared" si="5"/>
        <v>0.48888888888888876</v>
      </c>
      <c r="M48" s="159">
        <f t="shared" si="5"/>
        <v>0.58263888888888882</v>
      </c>
      <c r="N48" s="159">
        <f t="shared" si="5"/>
        <v>0.64722222222222214</v>
      </c>
      <c r="O48" s="159">
        <f t="shared" si="5"/>
        <v>0.72638888888888875</v>
      </c>
      <c r="P48" s="172">
        <f t="shared" si="5"/>
        <v>0.77013888888888882</v>
      </c>
    </row>
    <row r="49" spans="1:21" ht="16.2" x14ac:dyDescent="0.2">
      <c r="A49" s="156">
        <v>41</v>
      </c>
      <c r="B49" s="157" t="s">
        <v>133</v>
      </c>
      <c r="C49" s="103">
        <v>1.388888888888884E-3</v>
      </c>
      <c r="D49" s="103">
        <v>1.388888888888884E-3</v>
      </c>
      <c r="E49" s="103">
        <v>1.388888888888884E-3</v>
      </c>
      <c r="F49" s="103">
        <v>1.388888888888884E-3</v>
      </c>
      <c r="G49" s="103">
        <v>1.388888888888884E-3</v>
      </c>
      <c r="H49" s="103">
        <v>1.388888888888884E-3</v>
      </c>
      <c r="I49" s="103">
        <v>1.388888888888884E-3</v>
      </c>
      <c r="J49" s="158">
        <f t="shared" si="5"/>
        <v>0.34791666666666649</v>
      </c>
      <c r="K49" s="158">
        <f t="shared" si="5"/>
        <v>0.41736111111111102</v>
      </c>
      <c r="L49" s="159">
        <f t="shared" si="5"/>
        <v>0.49027777777777765</v>
      </c>
      <c r="M49" s="159">
        <f t="shared" si="5"/>
        <v>0.5840277777777777</v>
      </c>
      <c r="N49" s="159">
        <f t="shared" si="5"/>
        <v>0.64861111111111103</v>
      </c>
      <c r="O49" s="159">
        <f t="shared" si="5"/>
        <v>0.72777777777777763</v>
      </c>
      <c r="P49" s="172">
        <f t="shared" si="5"/>
        <v>0.7715277777777777</v>
      </c>
    </row>
    <row r="50" spans="1:21" ht="16.2" x14ac:dyDescent="0.2">
      <c r="A50" s="156">
        <v>42</v>
      </c>
      <c r="B50" s="173" t="s">
        <v>132</v>
      </c>
      <c r="C50" s="112">
        <v>6.9444444444444198E-4</v>
      </c>
      <c r="D50" s="112">
        <v>6.9444444444444198E-4</v>
      </c>
      <c r="E50" s="112">
        <v>6.9444444444444198E-4</v>
      </c>
      <c r="F50" s="112">
        <v>6.9444444444444198E-4</v>
      </c>
      <c r="G50" s="112">
        <v>6.9444444444444198E-4</v>
      </c>
      <c r="H50" s="112">
        <v>6.9444444444444198E-4</v>
      </c>
      <c r="I50" s="112">
        <v>6.9444444444444198E-4</v>
      </c>
      <c r="J50" s="158">
        <f t="shared" si="5"/>
        <v>0.34861111111111093</v>
      </c>
      <c r="K50" s="158">
        <f t="shared" si="5"/>
        <v>0.41805555555555546</v>
      </c>
      <c r="L50" s="159">
        <f t="shared" si="5"/>
        <v>0.49097222222222209</v>
      </c>
      <c r="M50" s="159">
        <f t="shared" si="5"/>
        <v>0.58472222222222214</v>
      </c>
      <c r="N50" s="159">
        <f t="shared" si="5"/>
        <v>0.64930555555555547</v>
      </c>
      <c r="O50" s="159">
        <f t="shared" si="5"/>
        <v>0.72847222222222208</v>
      </c>
      <c r="P50" s="172">
        <f t="shared" si="5"/>
        <v>0.77222222222222214</v>
      </c>
    </row>
    <row r="51" spans="1:21" ht="25.5" hidden="1" customHeight="1" x14ac:dyDescent="0.15">
      <c r="A51" s="33"/>
      <c r="B51" s="34" t="s">
        <v>27</v>
      </c>
      <c r="C51" s="149">
        <f t="shared" ref="C51:I51" si="6">SUM(C5:C50)</f>
        <v>5.4166666666666474E-2</v>
      </c>
      <c r="D51" s="149">
        <f t="shared" si="6"/>
        <v>4.9999999999999857E-2</v>
      </c>
      <c r="E51" s="149">
        <f t="shared" si="6"/>
        <v>4.9999999999999857E-2</v>
      </c>
      <c r="F51" s="149">
        <f t="shared" si="6"/>
        <v>4.9999999999999857E-2</v>
      </c>
      <c r="G51" s="149">
        <f t="shared" si="6"/>
        <v>4.9999999999999857E-2</v>
      </c>
      <c r="H51" s="149">
        <f t="shared" si="6"/>
        <v>5.4166666666666474E-2</v>
      </c>
      <c r="I51" s="149">
        <f t="shared" si="6"/>
        <v>2.8472222222222128E-2</v>
      </c>
      <c r="J51" s="36">
        <f t="shared" ref="J51:P51" si="7">J50-J5</f>
        <v>5.6944444444444242E-2</v>
      </c>
      <c r="K51" s="36">
        <f t="shared" si="7"/>
        <v>5.2083333333333259E-2</v>
      </c>
      <c r="L51" s="36">
        <f t="shared" si="7"/>
        <v>5.2083333333333204E-2</v>
      </c>
      <c r="M51" s="36">
        <f t="shared" si="7"/>
        <v>5.2083333333333259E-2</v>
      </c>
      <c r="N51" s="36">
        <f t="shared" si="7"/>
        <v>5.2083333333333259E-2</v>
      </c>
      <c r="O51" s="36">
        <f t="shared" si="7"/>
        <v>5.6944444444444242E-2</v>
      </c>
      <c r="P51" s="37">
        <f t="shared" si="7"/>
        <v>2.9861111111111005E-2</v>
      </c>
      <c r="Q51" s="50">
        <f>SUM(J51:P51)</f>
        <v>0.35208333333333247</v>
      </c>
      <c r="R51" s="105"/>
    </row>
    <row r="52" spans="1:21" ht="30" hidden="1" customHeight="1" x14ac:dyDescent="0.15">
      <c r="A52" s="33"/>
      <c r="B52" s="34" t="s">
        <v>151</v>
      </c>
      <c r="C52" s="139"/>
      <c r="D52" s="139"/>
      <c r="E52" s="139"/>
      <c r="F52" s="139"/>
      <c r="G52" s="139"/>
      <c r="H52" s="139"/>
      <c r="I52" s="139"/>
      <c r="J52" s="36">
        <f t="shared" ref="J52:O52" si="8">K5-J50</f>
        <v>1.7361111111111271E-2</v>
      </c>
      <c r="K52" s="114">
        <f t="shared" si="8"/>
        <v>2.0833333333333426E-2</v>
      </c>
      <c r="L52" s="114">
        <f>M5-L50</f>
        <v>4.1666666666666796E-2</v>
      </c>
      <c r="M52" s="115">
        <f t="shared" si="8"/>
        <v>1.2500000000000067E-2</v>
      </c>
      <c r="N52" s="114">
        <f>O5-N50</f>
        <v>2.2222222222222365E-2</v>
      </c>
      <c r="O52" s="115">
        <f t="shared" si="8"/>
        <v>1.3888888888889062E-2</v>
      </c>
      <c r="P52" s="37" t="s">
        <v>29</v>
      </c>
      <c r="Q52" s="50">
        <f>SUM(J52:P52)</f>
        <v>0.12847222222222299</v>
      </c>
      <c r="R52" s="105"/>
    </row>
    <row r="53" spans="1:21" ht="30" hidden="1" customHeight="1" x14ac:dyDescent="0.15">
      <c r="A53" s="33"/>
      <c r="B53" s="34" t="s">
        <v>151</v>
      </c>
      <c r="C53" s="139"/>
      <c r="D53" s="139"/>
      <c r="E53" s="139"/>
      <c r="F53" s="139"/>
      <c r="G53" s="139"/>
      <c r="H53" s="139"/>
      <c r="I53" s="139"/>
      <c r="J53" s="36">
        <v>1.7361111111111271E-2</v>
      </c>
      <c r="K53" s="36">
        <v>1.7361111111111271E-2</v>
      </c>
      <c r="L53" s="36">
        <v>4.1666666666666907E-2</v>
      </c>
      <c r="M53" s="36">
        <v>1.736111111111116E-2</v>
      </c>
      <c r="N53" s="36">
        <v>1.7361111111111382E-2</v>
      </c>
      <c r="O53" s="36">
        <v>1.7361111111111271E-2</v>
      </c>
      <c r="P53" s="37" t="s">
        <v>31</v>
      </c>
      <c r="Q53" s="50">
        <v>0.13680555555555657</v>
      </c>
      <c r="R53" s="105"/>
    </row>
    <row r="54" spans="1:21" ht="48" hidden="1" customHeight="1" x14ac:dyDescent="0.15">
      <c r="A54" s="33"/>
      <c r="B54" s="34" t="s">
        <v>32</v>
      </c>
      <c r="C54" s="39"/>
      <c r="D54" s="39"/>
      <c r="E54" s="39"/>
      <c r="F54" s="39"/>
      <c r="G54" s="39"/>
      <c r="H54" s="39"/>
      <c r="I54" s="39"/>
      <c r="J54" s="36">
        <f t="shared" ref="J54:O54" si="9">J51+J52</f>
        <v>7.4305555555555514E-2</v>
      </c>
      <c r="K54" s="36">
        <f t="shared" si="9"/>
        <v>7.2916666666666685E-2</v>
      </c>
      <c r="L54" s="36">
        <f t="shared" si="9"/>
        <v>9.375E-2</v>
      </c>
      <c r="M54" s="36">
        <f t="shared" si="9"/>
        <v>6.4583333333333326E-2</v>
      </c>
      <c r="N54" s="36">
        <f t="shared" si="9"/>
        <v>7.4305555555555625E-2</v>
      </c>
      <c r="O54" s="36">
        <f t="shared" si="9"/>
        <v>7.0833333333333304E-2</v>
      </c>
      <c r="P54" s="37">
        <f>P51</f>
        <v>2.9861111111111005E-2</v>
      </c>
      <c r="Q54" s="50">
        <f>SUM(J54:P54)</f>
        <v>0.48055555555555546</v>
      </c>
      <c r="R54" s="150">
        <f>Q54</f>
        <v>0.48055555555555546</v>
      </c>
    </row>
    <row r="55" spans="1:21" ht="15.75" hidden="1" customHeight="1" x14ac:dyDescent="0.15">
      <c r="A55" s="48"/>
      <c r="B55" s="48"/>
      <c r="C55" s="49"/>
      <c r="D55" s="49"/>
      <c r="E55" s="49"/>
      <c r="F55" s="49"/>
      <c r="G55" s="49"/>
      <c r="H55" s="49"/>
      <c r="I55" s="49"/>
      <c r="J55" s="50"/>
      <c r="K55" s="50"/>
      <c r="L55" s="50"/>
      <c r="M55" s="50"/>
      <c r="N55" s="50"/>
      <c r="O55" s="50"/>
      <c r="P55" s="50"/>
      <c r="Q55" s="151"/>
      <c r="R55" s="105"/>
    </row>
    <row r="56" spans="1:21" ht="14.25" hidden="1" customHeight="1" x14ac:dyDescent="0.15">
      <c r="A56" s="92" t="s">
        <v>33</v>
      </c>
      <c r="B56" s="1" t="s">
        <v>33</v>
      </c>
      <c r="J56" s="1"/>
      <c r="K56" s="1"/>
      <c r="L56" s="1"/>
      <c r="M56" s="1"/>
      <c r="N56" s="1"/>
      <c r="O56" s="1"/>
      <c r="P56" s="1"/>
    </row>
    <row r="57" spans="1:21" ht="13.5" hidden="1" x14ac:dyDescent="0.15">
      <c r="A57" s="118" t="s">
        <v>130</v>
      </c>
      <c r="B57" s="1"/>
      <c r="C57" s="117"/>
      <c r="D57" s="117"/>
      <c r="E57" s="117"/>
      <c r="F57" s="117"/>
      <c r="G57" s="117"/>
      <c r="H57" s="117"/>
      <c r="I57" s="117"/>
      <c r="J57" s="117"/>
      <c r="K57" s="117"/>
      <c r="L57" s="117"/>
      <c r="M57" s="117"/>
      <c r="N57" s="117"/>
      <c r="O57" s="1"/>
      <c r="P57" s="1"/>
      <c r="Q57" s="1"/>
      <c r="R57" s="1"/>
      <c r="S57" s="1"/>
      <c r="T57" s="1"/>
      <c r="U57" s="1"/>
    </row>
    <row r="58" spans="1:21" ht="13.5" hidden="1" x14ac:dyDescent="0.15">
      <c r="C58" s="117"/>
      <c r="D58" s="117"/>
      <c r="E58" s="117"/>
      <c r="F58" s="117"/>
      <c r="G58" s="117"/>
      <c r="H58" s="117"/>
      <c r="I58" s="117"/>
    </row>
    <row r="59" spans="1:21" ht="13.5" hidden="1" x14ac:dyDescent="0.15">
      <c r="C59" s="117"/>
      <c r="D59" s="117"/>
      <c r="E59" s="117"/>
      <c r="F59" s="117"/>
      <c r="G59" s="117"/>
      <c r="H59" s="117"/>
      <c r="I59" s="117"/>
    </row>
  </sheetData>
  <mergeCells count="19">
    <mergeCell ref="B1:W1"/>
    <mergeCell ref="A3:B4"/>
    <mergeCell ref="C3:I3"/>
    <mergeCell ref="J3:J4"/>
    <mergeCell ref="K3:K4"/>
    <mergeCell ref="L3:L4"/>
    <mergeCell ref="M3:M4"/>
    <mergeCell ref="N3:N4"/>
    <mergeCell ref="O3:O4"/>
    <mergeCell ref="P3:P4"/>
    <mergeCell ref="N28:N29"/>
    <mergeCell ref="O28:O29"/>
    <mergeCell ref="P28:P29"/>
    <mergeCell ref="A28:B29"/>
    <mergeCell ref="C28:I28"/>
    <mergeCell ref="J28:J29"/>
    <mergeCell ref="K28:K29"/>
    <mergeCell ref="L28:L29"/>
    <mergeCell ref="M28:M29"/>
  </mergeCells>
  <phoneticPr fontId="2"/>
  <pageMargins left="0.70866141732283472" right="0.70866141732283472" top="0.74803149606299213" bottom="0.74803149606299213" header="0.31496062992125984" footer="0.31496062992125984"/>
  <pageSetup paperSize="9" scale="5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9"/>
  <sheetViews>
    <sheetView view="pageBreakPreview" zoomScale="85" zoomScaleNormal="100" zoomScaleSheetLayoutView="85" workbookViewId="0">
      <selection activeCell="A2" sqref="A2"/>
    </sheetView>
  </sheetViews>
  <sheetFormatPr defaultRowHeight="13.2" x14ac:dyDescent="0.2"/>
  <cols>
    <col min="1" max="1" width="4.44140625" style="1" bestFit="1" customWidth="1"/>
    <col min="2" max="2" width="18.33203125" style="1" customWidth="1"/>
    <col min="3" max="9" width="5.44140625" style="1" hidden="1" customWidth="1"/>
    <col min="10" max="14" width="11" style="1" customWidth="1"/>
    <col min="15" max="16" width="11" style="2" customWidth="1"/>
    <col min="17" max="17" width="5.77734375" style="2" customWidth="1"/>
    <col min="18" max="256" width="9" style="2"/>
    <col min="257" max="257" width="4.44140625" style="2" bestFit="1" customWidth="1"/>
    <col min="258" max="258" width="18.33203125" style="2" customWidth="1"/>
    <col min="259" max="265" width="5.44140625" style="2" customWidth="1"/>
    <col min="266" max="272" width="11" style="2" customWidth="1"/>
    <col min="273" max="273" width="5.77734375" style="2" customWidth="1"/>
    <col min="274" max="512" width="9" style="2"/>
    <col min="513" max="513" width="4.44140625" style="2" bestFit="1" customWidth="1"/>
    <col min="514" max="514" width="18.33203125" style="2" customWidth="1"/>
    <col min="515" max="521" width="5.44140625" style="2" customWidth="1"/>
    <col min="522" max="528" width="11" style="2" customWidth="1"/>
    <col min="529" max="529" width="5.77734375" style="2" customWidth="1"/>
    <col min="530" max="768" width="9" style="2"/>
    <col min="769" max="769" width="4.44140625" style="2" bestFit="1" customWidth="1"/>
    <col min="770" max="770" width="18.33203125" style="2" customWidth="1"/>
    <col min="771" max="777" width="5.44140625" style="2" customWidth="1"/>
    <col min="778" max="784" width="11" style="2" customWidth="1"/>
    <col min="785" max="785" width="5.77734375" style="2" customWidth="1"/>
    <col min="786" max="1024" width="9" style="2"/>
    <col min="1025" max="1025" width="4.44140625" style="2" bestFit="1" customWidth="1"/>
    <col min="1026" max="1026" width="18.33203125" style="2" customWidth="1"/>
    <col min="1027" max="1033" width="5.44140625" style="2" customWidth="1"/>
    <col min="1034" max="1040" width="11" style="2" customWidth="1"/>
    <col min="1041" max="1041" width="5.77734375" style="2" customWidth="1"/>
    <col min="1042" max="1280" width="9" style="2"/>
    <col min="1281" max="1281" width="4.44140625" style="2" bestFit="1" customWidth="1"/>
    <col min="1282" max="1282" width="18.33203125" style="2" customWidth="1"/>
    <col min="1283" max="1289" width="5.44140625" style="2" customWidth="1"/>
    <col min="1290" max="1296" width="11" style="2" customWidth="1"/>
    <col min="1297" max="1297" width="5.77734375" style="2" customWidth="1"/>
    <col min="1298" max="1536" width="9" style="2"/>
    <col min="1537" max="1537" width="4.44140625" style="2" bestFit="1" customWidth="1"/>
    <col min="1538" max="1538" width="18.33203125" style="2" customWidth="1"/>
    <col min="1539" max="1545" width="5.44140625" style="2" customWidth="1"/>
    <col min="1546" max="1552" width="11" style="2" customWidth="1"/>
    <col min="1553" max="1553" width="5.77734375" style="2" customWidth="1"/>
    <col min="1554" max="1792" width="9" style="2"/>
    <col min="1793" max="1793" width="4.44140625" style="2" bestFit="1" customWidth="1"/>
    <col min="1794" max="1794" width="18.33203125" style="2" customWidth="1"/>
    <col min="1795" max="1801" width="5.44140625" style="2" customWidth="1"/>
    <col min="1802" max="1808" width="11" style="2" customWidth="1"/>
    <col min="1809" max="1809" width="5.77734375" style="2" customWidth="1"/>
    <col min="1810" max="2048" width="9" style="2"/>
    <col min="2049" max="2049" width="4.44140625" style="2" bestFit="1" customWidth="1"/>
    <col min="2050" max="2050" width="18.33203125" style="2" customWidth="1"/>
    <col min="2051" max="2057" width="5.44140625" style="2" customWidth="1"/>
    <col min="2058" max="2064" width="11" style="2" customWidth="1"/>
    <col min="2065" max="2065" width="5.77734375" style="2" customWidth="1"/>
    <col min="2066" max="2304" width="9" style="2"/>
    <col min="2305" max="2305" width="4.44140625" style="2" bestFit="1" customWidth="1"/>
    <col min="2306" max="2306" width="18.33203125" style="2" customWidth="1"/>
    <col min="2307" max="2313" width="5.44140625" style="2" customWidth="1"/>
    <col min="2314" max="2320" width="11" style="2" customWidth="1"/>
    <col min="2321" max="2321" width="5.77734375" style="2" customWidth="1"/>
    <col min="2322" max="2560" width="9" style="2"/>
    <col min="2561" max="2561" width="4.44140625" style="2" bestFit="1" customWidth="1"/>
    <col min="2562" max="2562" width="18.33203125" style="2" customWidth="1"/>
    <col min="2563" max="2569" width="5.44140625" style="2" customWidth="1"/>
    <col min="2570" max="2576" width="11" style="2" customWidth="1"/>
    <col min="2577" max="2577" width="5.77734375" style="2" customWidth="1"/>
    <col min="2578" max="2816" width="9" style="2"/>
    <col min="2817" max="2817" width="4.44140625" style="2" bestFit="1" customWidth="1"/>
    <col min="2818" max="2818" width="18.33203125" style="2" customWidth="1"/>
    <col min="2819" max="2825" width="5.44140625" style="2" customWidth="1"/>
    <col min="2826" max="2832" width="11" style="2" customWidth="1"/>
    <col min="2833" max="2833" width="5.77734375" style="2" customWidth="1"/>
    <col min="2834" max="3072" width="9" style="2"/>
    <col min="3073" max="3073" width="4.44140625" style="2" bestFit="1" customWidth="1"/>
    <col min="3074" max="3074" width="18.33203125" style="2" customWidth="1"/>
    <col min="3075" max="3081" width="5.44140625" style="2" customWidth="1"/>
    <col min="3082" max="3088" width="11" style="2" customWidth="1"/>
    <col min="3089" max="3089" width="5.77734375" style="2" customWidth="1"/>
    <col min="3090" max="3328" width="9" style="2"/>
    <col min="3329" max="3329" width="4.44140625" style="2" bestFit="1" customWidth="1"/>
    <col min="3330" max="3330" width="18.33203125" style="2" customWidth="1"/>
    <col min="3331" max="3337" width="5.44140625" style="2" customWidth="1"/>
    <col min="3338" max="3344" width="11" style="2" customWidth="1"/>
    <col min="3345" max="3345" width="5.77734375" style="2" customWidth="1"/>
    <col min="3346" max="3584" width="9" style="2"/>
    <col min="3585" max="3585" width="4.44140625" style="2" bestFit="1" customWidth="1"/>
    <col min="3586" max="3586" width="18.33203125" style="2" customWidth="1"/>
    <col min="3587" max="3593" width="5.44140625" style="2" customWidth="1"/>
    <col min="3594" max="3600" width="11" style="2" customWidth="1"/>
    <col min="3601" max="3601" width="5.77734375" style="2" customWidth="1"/>
    <col min="3602" max="3840" width="9" style="2"/>
    <col min="3841" max="3841" width="4.44140625" style="2" bestFit="1" customWidth="1"/>
    <col min="3842" max="3842" width="18.33203125" style="2" customWidth="1"/>
    <col min="3843" max="3849" width="5.44140625" style="2" customWidth="1"/>
    <col min="3850" max="3856" width="11" style="2" customWidth="1"/>
    <col min="3857" max="3857" width="5.77734375" style="2" customWidth="1"/>
    <col min="3858" max="4096" width="9" style="2"/>
    <col min="4097" max="4097" width="4.44140625" style="2" bestFit="1" customWidth="1"/>
    <col min="4098" max="4098" width="18.33203125" style="2" customWidth="1"/>
    <col min="4099" max="4105" width="5.44140625" style="2" customWidth="1"/>
    <col min="4106" max="4112" width="11" style="2" customWidth="1"/>
    <col min="4113" max="4113" width="5.77734375" style="2" customWidth="1"/>
    <col min="4114" max="4352" width="9" style="2"/>
    <col min="4353" max="4353" width="4.44140625" style="2" bestFit="1" customWidth="1"/>
    <col min="4354" max="4354" width="18.33203125" style="2" customWidth="1"/>
    <col min="4355" max="4361" width="5.44140625" style="2" customWidth="1"/>
    <col min="4362" max="4368" width="11" style="2" customWidth="1"/>
    <col min="4369" max="4369" width="5.77734375" style="2" customWidth="1"/>
    <col min="4370" max="4608" width="9" style="2"/>
    <col min="4609" max="4609" width="4.44140625" style="2" bestFit="1" customWidth="1"/>
    <col min="4610" max="4610" width="18.33203125" style="2" customWidth="1"/>
    <col min="4611" max="4617" width="5.44140625" style="2" customWidth="1"/>
    <col min="4618" max="4624" width="11" style="2" customWidth="1"/>
    <col min="4625" max="4625" width="5.77734375" style="2" customWidth="1"/>
    <col min="4626" max="4864" width="9" style="2"/>
    <col min="4865" max="4865" width="4.44140625" style="2" bestFit="1" customWidth="1"/>
    <col min="4866" max="4866" width="18.33203125" style="2" customWidth="1"/>
    <col min="4867" max="4873" width="5.44140625" style="2" customWidth="1"/>
    <col min="4874" max="4880" width="11" style="2" customWidth="1"/>
    <col min="4881" max="4881" width="5.77734375" style="2" customWidth="1"/>
    <col min="4882" max="5120" width="9" style="2"/>
    <col min="5121" max="5121" width="4.44140625" style="2" bestFit="1" customWidth="1"/>
    <col min="5122" max="5122" width="18.33203125" style="2" customWidth="1"/>
    <col min="5123" max="5129" width="5.44140625" style="2" customWidth="1"/>
    <col min="5130" max="5136" width="11" style="2" customWidth="1"/>
    <col min="5137" max="5137" width="5.77734375" style="2" customWidth="1"/>
    <col min="5138" max="5376" width="9" style="2"/>
    <col min="5377" max="5377" width="4.44140625" style="2" bestFit="1" customWidth="1"/>
    <col min="5378" max="5378" width="18.33203125" style="2" customWidth="1"/>
    <col min="5379" max="5385" width="5.44140625" style="2" customWidth="1"/>
    <col min="5386" max="5392" width="11" style="2" customWidth="1"/>
    <col min="5393" max="5393" width="5.77734375" style="2" customWidth="1"/>
    <col min="5394" max="5632" width="9" style="2"/>
    <col min="5633" max="5633" width="4.44140625" style="2" bestFit="1" customWidth="1"/>
    <col min="5634" max="5634" width="18.33203125" style="2" customWidth="1"/>
    <col min="5635" max="5641" width="5.44140625" style="2" customWidth="1"/>
    <col min="5642" max="5648" width="11" style="2" customWidth="1"/>
    <col min="5649" max="5649" width="5.77734375" style="2" customWidth="1"/>
    <col min="5650" max="5888" width="9" style="2"/>
    <col min="5889" max="5889" width="4.44140625" style="2" bestFit="1" customWidth="1"/>
    <col min="5890" max="5890" width="18.33203125" style="2" customWidth="1"/>
    <col min="5891" max="5897" width="5.44140625" style="2" customWidth="1"/>
    <col min="5898" max="5904" width="11" style="2" customWidth="1"/>
    <col min="5905" max="5905" width="5.77734375" style="2" customWidth="1"/>
    <col min="5906" max="6144" width="9" style="2"/>
    <col min="6145" max="6145" width="4.44140625" style="2" bestFit="1" customWidth="1"/>
    <col min="6146" max="6146" width="18.33203125" style="2" customWidth="1"/>
    <col min="6147" max="6153" width="5.44140625" style="2" customWidth="1"/>
    <col min="6154" max="6160" width="11" style="2" customWidth="1"/>
    <col min="6161" max="6161" width="5.77734375" style="2" customWidth="1"/>
    <col min="6162" max="6400" width="9" style="2"/>
    <col min="6401" max="6401" width="4.44140625" style="2" bestFit="1" customWidth="1"/>
    <col min="6402" max="6402" width="18.33203125" style="2" customWidth="1"/>
    <col min="6403" max="6409" width="5.44140625" style="2" customWidth="1"/>
    <col min="6410" max="6416" width="11" style="2" customWidth="1"/>
    <col min="6417" max="6417" width="5.77734375" style="2" customWidth="1"/>
    <col min="6418" max="6656" width="9" style="2"/>
    <col min="6657" max="6657" width="4.44140625" style="2" bestFit="1" customWidth="1"/>
    <col min="6658" max="6658" width="18.33203125" style="2" customWidth="1"/>
    <col min="6659" max="6665" width="5.44140625" style="2" customWidth="1"/>
    <col min="6666" max="6672" width="11" style="2" customWidth="1"/>
    <col min="6673" max="6673" width="5.77734375" style="2" customWidth="1"/>
    <col min="6674" max="6912" width="9" style="2"/>
    <col min="6913" max="6913" width="4.44140625" style="2" bestFit="1" customWidth="1"/>
    <col min="6914" max="6914" width="18.33203125" style="2" customWidth="1"/>
    <col min="6915" max="6921" width="5.44140625" style="2" customWidth="1"/>
    <col min="6922" max="6928" width="11" style="2" customWidth="1"/>
    <col min="6929" max="6929" width="5.77734375" style="2" customWidth="1"/>
    <col min="6930" max="7168" width="9" style="2"/>
    <col min="7169" max="7169" width="4.44140625" style="2" bestFit="1" customWidth="1"/>
    <col min="7170" max="7170" width="18.33203125" style="2" customWidth="1"/>
    <col min="7171" max="7177" width="5.44140625" style="2" customWidth="1"/>
    <col min="7178" max="7184" width="11" style="2" customWidth="1"/>
    <col min="7185" max="7185" width="5.77734375" style="2" customWidth="1"/>
    <col min="7186" max="7424" width="9" style="2"/>
    <col min="7425" max="7425" width="4.44140625" style="2" bestFit="1" customWidth="1"/>
    <col min="7426" max="7426" width="18.33203125" style="2" customWidth="1"/>
    <col min="7427" max="7433" width="5.44140625" style="2" customWidth="1"/>
    <col min="7434" max="7440" width="11" style="2" customWidth="1"/>
    <col min="7441" max="7441" width="5.77734375" style="2" customWidth="1"/>
    <col min="7442" max="7680" width="9" style="2"/>
    <col min="7681" max="7681" width="4.44140625" style="2" bestFit="1" customWidth="1"/>
    <col min="7682" max="7682" width="18.33203125" style="2" customWidth="1"/>
    <col min="7683" max="7689" width="5.44140625" style="2" customWidth="1"/>
    <col min="7690" max="7696" width="11" style="2" customWidth="1"/>
    <col min="7697" max="7697" width="5.77734375" style="2" customWidth="1"/>
    <col min="7698" max="7936" width="9" style="2"/>
    <col min="7937" max="7937" width="4.44140625" style="2" bestFit="1" customWidth="1"/>
    <col min="7938" max="7938" width="18.33203125" style="2" customWidth="1"/>
    <col min="7939" max="7945" width="5.44140625" style="2" customWidth="1"/>
    <col min="7946" max="7952" width="11" style="2" customWidth="1"/>
    <col min="7953" max="7953" width="5.77734375" style="2" customWidth="1"/>
    <col min="7954" max="8192" width="9" style="2"/>
    <col min="8193" max="8193" width="4.44140625" style="2" bestFit="1" customWidth="1"/>
    <col min="8194" max="8194" width="18.33203125" style="2" customWidth="1"/>
    <col min="8195" max="8201" width="5.44140625" style="2" customWidth="1"/>
    <col min="8202" max="8208" width="11" style="2" customWidth="1"/>
    <col min="8209" max="8209" width="5.77734375" style="2" customWidth="1"/>
    <col min="8210" max="8448" width="9" style="2"/>
    <col min="8449" max="8449" width="4.44140625" style="2" bestFit="1" customWidth="1"/>
    <col min="8450" max="8450" width="18.33203125" style="2" customWidth="1"/>
    <col min="8451" max="8457" width="5.44140625" style="2" customWidth="1"/>
    <col min="8458" max="8464" width="11" style="2" customWidth="1"/>
    <col min="8465" max="8465" width="5.77734375" style="2" customWidth="1"/>
    <col min="8466" max="8704" width="9" style="2"/>
    <col min="8705" max="8705" width="4.44140625" style="2" bestFit="1" customWidth="1"/>
    <col min="8706" max="8706" width="18.33203125" style="2" customWidth="1"/>
    <col min="8707" max="8713" width="5.44140625" style="2" customWidth="1"/>
    <col min="8714" max="8720" width="11" style="2" customWidth="1"/>
    <col min="8721" max="8721" width="5.77734375" style="2" customWidth="1"/>
    <col min="8722" max="8960" width="9" style="2"/>
    <col min="8961" max="8961" width="4.44140625" style="2" bestFit="1" customWidth="1"/>
    <col min="8962" max="8962" width="18.33203125" style="2" customWidth="1"/>
    <col min="8963" max="8969" width="5.44140625" style="2" customWidth="1"/>
    <col min="8970" max="8976" width="11" style="2" customWidth="1"/>
    <col min="8977" max="8977" width="5.77734375" style="2" customWidth="1"/>
    <col min="8978" max="9216" width="9" style="2"/>
    <col min="9217" max="9217" width="4.44140625" style="2" bestFit="1" customWidth="1"/>
    <col min="9218" max="9218" width="18.33203125" style="2" customWidth="1"/>
    <col min="9219" max="9225" width="5.44140625" style="2" customWidth="1"/>
    <col min="9226" max="9232" width="11" style="2" customWidth="1"/>
    <col min="9233" max="9233" width="5.77734375" style="2" customWidth="1"/>
    <col min="9234" max="9472" width="9" style="2"/>
    <col min="9473" max="9473" width="4.44140625" style="2" bestFit="1" customWidth="1"/>
    <col min="9474" max="9474" width="18.33203125" style="2" customWidth="1"/>
    <col min="9475" max="9481" width="5.44140625" style="2" customWidth="1"/>
    <col min="9482" max="9488" width="11" style="2" customWidth="1"/>
    <col min="9489" max="9489" width="5.77734375" style="2" customWidth="1"/>
    <col min="9490" max="9728" width="9" style="2"/>
    <col min="9729" max="9729" width="4.44140625" style="2" bestFit="1" customWidth="1"/>
    <col min="9730" max="9730" width="18.33203125" style="2" customWidth="1"/>
    <col min="9731" max="9737" width="5.44140625" style="2" customWidth="1"/>
    <col min="9738" max="9744" width="11" style="2" customWidth="1"/>
    <col min="9745" max="9745" width="5.77734375" style="2" customWidth="1"/>
    <col min="9746" max="9984" width="9" style="2"/>
    <col min="9985" max="9985" width="4.44140625" style="2" bestFit="1" customWidth="1"/>
    <col min="9986" max="9986" width="18.33203125" style="2" customWidth="1"/>
    <col min="9987" max="9993" width="5.44140625" style="2" customWidth="1"/>
    <col min="9994" max="10000" width="11" style="2" customWidth="1"/>
    <col min="10001" max="10001" width="5.77734375" style="2" customWidth="1"/>
    <col min="10002" max="10240" width="9" style="2"/>
    <col min="10241" max="10241" width="4.44140625" style="2" bestFit="1" customWidth="1"/>
    <col min="10242" max="10242" width="18.33203125" style="2" customWidth="1"/>
    <col min="10243" max="10249" width="5.44140625" style="2" customWidth="1"/>
    <col min="10250" max="10256" width="11" style="2" customWidth="1"/>
    <col min="10257" max="10257" width="5.77734375" style="2" customWidth="1"/>
    <col min="10258" max="10496" width="9" style="2"/>
    <col min="10497" max="10497" width="4.44140625" style="2" bestFit="1" customWidth="1"/>
    <col min="10498" max="10498" width="18.33203125" style="2" customWidth="1"/>
    <col min="10499" max="10505" width="5.44140625" style="2" customWidth="1"/>
    <col min="10506" max="10512" width="11" style="2" customWidth="1"/>
    <col min="10513" max="10513" width="5.77734375" style="2" customWidth="1"/>
    <col min="10514" max="10752" width="9" style="2"/>
    <col min="10753" max="10753" width="4.44140625" style="2" bestFit="1" customWidth="1"/>
    <col min="10754" max="10754" width="18.33203125" style="2" customWidth="1"/>
    <col min="10755" max="10761" width="5.44140625" style="2" customWidth="1"/>
    <col min="10762" max="10768" width="11" style="2" customWidth="1"/>
    <col min="10769" max="10769" width="5.77734375" style="2" customWidth="1"/>
    <col min="10770" max="11008" width="9" style="2"/>
    <col min="11009" max="11009" width="4.44140625" style="2" bestFit="1" customWidth="1"/>
    <col min="11010" max="11010" width="18.33203125" style="2" customWidth="1"/>
    <col min="11011" max="11017" width="5.44140625" style="2" customWidth="1"/>
    <col min="11018" max="11024" width="11" style="2" customWidth="1"/>
    <col min="11025" max="11025" width="5.77734375" style="2" customWidth="1"/>
    <col min="11026" max="11264" width="9" style="2"/>
    <col min="11265" max="11265" width="4.44140625" style="2" bestFit="1" customWidth="1"/>
    <col min="11266" max="11266" width="18.33203125" style="2" customWidth="1"/>
    <col min="11267" max="11273" width="5.44140625" style="2" customWidth="1"/>
    <col min="11274" max="11280" width="11" style="2" customWidth="1"/>
    <col min="11281" max="11281" width="5.77734375" style="2" customWidth="1"/>
    <col min="11282" max="11520" width="9" style="2"/>
    <col min="11521" max="11521" width="4.44140625" style="2" bestFit="1" customWidth="1"/>
    <col min="11522" max="11522" width="18.33203125" style="2" customWidth="1"/>
    <col min="11523" max="11529" width="5.44140625" style="2" customWidth="1"/>
    <col min="11530" max="11536" width="11" style="2" customWidth="1"/>
    <col min="11537" max="11537" width="5.77734375" style="2" customWidth="1"/>
    <col min="11538" max="11776" width="9" style="2"/>
    <col min="11777" max="11777" width="4.44140625" style="2" bestFit="1" customWidth="1"/>
    <col min="11778" max="11778" width="18.33203125" style="2" customWidth="1"/>
    <col min="11779" max="11785" width="5.44140625" style="2" customWidth="1"/>
    <col min="11786" max="11792" width="11" style="2" customWidth="1"/>
    <col min="11793" max="11793" width="5.77734375" style="2" customWidth="1"/>
    <col min="11794" max="12032" width="9" style="2"/>
    <col min="12033" max="12033" width="4.44140625" style="2" bestFit="1" customWidth="1"/>
    <col min="12034" max="12034" width="18.33203125" style="2" customWidth="1"/>
    <col min="12035" max="12041" width="5.44140625" style="2" customWidth="1"/>
    <col min="12042" max="12048" width="11" style="2" customWidth="1"/>
    <col min="12049" max="12049" width="5.77734375" style="2" customWidth="1"/>
    <col min="12050" max="12288" width="9" style="2"/>
    <col min="12289" max="12289" width="4.44140625" style="2" bestFit="1" customWidth="1"/>
    <col min="12290" max="12290" width="18.33203125" style="2" customWidth="1"/>
    <col min="12291" max="12297" width="5.44140625" style="2" customWidth="1"/>
    <col min="12298" max="12304" width="11" style="2" customWidth="1"/>
    <col min="12305" max="12305" width="5.77734375" style="2" customWidth="1"/>
    <col min="12306" max="12544" width="9" style="2"/>
    <col min="12545" max="12545" width="4.44140625" style="2" bestFit="1" customWidth="1"/>
    <col min="12546" max="12546" width="18.33203125" style="2" customWidth="1"/>
    <col min="12547" max="12553" width="5.44140625" style="2" customWidth="1"/>
    <col min="12554" max="12560" width="11" style="2" customWidth="1"/>
    <col min="12561" max="12561" width="5.77734375" style="2" customWidth="1"/>
    <col min="12562" max="12800" width="9" style="2"/>
    <col min="12801" max="12801" width="4.44140625" style="2" bestFit="1" customWidth="1"/>
    <col min="12802" max="12802" width="18.33203125" style="2" customWidth="1"/>
    <col min="12803" max="12809" width="5.44140625" style="2" customWidth="1"/>
    <col min="12810" max="12816" width="11" style="2" customWidth="1"/>
    <col min="12817" max="12817" width="5.77734375" style="2" customWidth="1"/>
    <col min="12818" max="13056" width="9" style="2"/>
    <col min="13057" max="13057" width="4.44140625" style="2" bestFit="1" customWidth="1"/>
    <col min="13058" max="13058" width="18.33203125" style="2" customWidth="1"/>
    <col min="13059" max="13065" width="5.44140625" style="2" customWidth="1"/>
    <col min="13066" max="13072" width="11" style="2" customWidth="1"/>
    <col min="13073" max="13073" width="5.77734375" style="2" customWidth="1"/>
    <col min="13074" max="13312" width="9" style="2"/>
    <col min="13313" max="13313" width="4.44140625" style="2" bestFit="1" customWidth="1"/>
    <col min="13314" max="13314" width="18.33203125" style="2" customWidth="1"/>
    <col min="13315" max="13321" width="5.44140625" style="2" customWidth="1"/>
    <col min="13322" max="13328" width="11" style="2" customWidth="1"/>
    <col min="13329" max="13329" width="5.77734375" style="2" customWidth="1"/>
    <col min="13330" max="13568" width="9" style="2"/>
    <col min="13569" max="13569" width="4.44140625" style="2" bestFit="1" customWidth="1"/>
    <col min="13570" max="13570" width="18.33203125" style="2" customWidth="1"/>
    <col min="13571" max="13577" width="5.44140625" style="2" customWidth="1"/>
    <col min="13578" max="13584" width="11" style="2" customWidth="1"/>
    <col min="13585" max="13585" width="5.77734375" style="2" customWidth="1"/>
    <col min="13586" max="13824" width="9" style="2"/>
    <col min="13825" max="13825" width="4.44140625" style="2" bestFit="1" customWidth="1"/>
    <col min="13826" max="13826" width="18.33203125" style="2" customWidth="1"/>
    <col min="13827" max="13833" width="5.44140625" style="2" customWidth="1"/>
    <col min="13834" max="13840" width="11" style="2" customWidth="1"/>
    <col min="13841" max="13841" width="5.77734375" style="2" customWidth="1"/>
    <col min="13842" max="14080" width="9" style="2"/>
    <col min="14081" max="14081" width="4.44140625" style="2" bestFit="1" customWidth="1"/>
    <col min="14082" max="14082" width="18.33203125" style="2" customWidth="1"/>
    <col min="14083" max="14089" width="5.44140625" style="2" customWidth="1"/>
    <col min="14090" max="14096" width="11" style="2" customWidth="1"/>
    <col min="14097" max="14097" width="5.77734375" style="2" customWidth="1"/>
    <col min="14098" max="14336" width="9" style="2"/>
    <col min="14337" max="14337" width="4.44140625" style="2" bestFit="1" customWidth="1"/>
    <col min="14338" max="14338" width="18.33203125" style="2" customWidth="1"/>
    <col min="14339" max="14345" width="5.44140625" style="2" customWidth="1"/>
    <col min="14346" max="14352" width="11" style="2" customWidth="1"/>
    <col min="14353" max="14353" width="5.77734375" style="2" customWidth="1"/>
    <col min="14354" max="14592" width="9" style="2"/>
    <col min="14593" max="14593" width="4.44140625" style="2" bestFit="1" customWidth="1"/>
    <col min="14594" max="14594" width="18.33203125" style="2" customWidth="1"/>
    <col min="14595" max="14601" width="5.44140625" style="2" customWidth="1"/>
    <col min="14602" max="14608" width="11" style="2" customWidth="1"/>
    <col min="14609" max="14609" width="5.77734375" style="2" customWidth="1"/>
    <col min="14610" max="14848" width="9" style="2"/>
    <col min="14849" max="14849" width="4.44140625" style="2" bestFit="1" customWidth="1"/>
    <col min="14850" max="14850" width="18.33203125" style="2" customWidth="1"/>
    <col min="14851" max="14857" width="5.44140625" style="2" customWidth="1"/>
    <col min="14858" max="14864" width="11" style="2" customWidth="1"/>
    <col min="14865" max="14865" width="5.77734375" style="2" customWidth="1"/>
    <col min="14866" max="15104" width="9" style="2"/>
    <col min="15105" max="15105" width="4.44140625" style="2" bestFit="1" customWidth="1"/>
    <col min="15106" max="15106" width="18.33203125" style="2" customWidth="1"/>
    <col min="15107" max="15113" width="5.44140625" style="2" customWidth="1"/>
    <col min="15114" max="15120" width="11" style="2" customWidth="1"/>
    <col min="15121" max="15121" width="5.77734375" style="2" customWidth="1"/>
    <col min="15122" max="15360" width="9" style="2"/>
    <col min="15361" max="15361" width="4.44140625" style="2" bestFit="1" customWidth="1"/>
    <col min="15362" max="15362" width="18.33203125" style="2" customWidth="1"/>
    <col min="15363" max="15369" width="5.44140625" style="2" customWidth="1"/>
    <col min="15370" max="15376" width="11" style="2" customWidth="1"/>
    <col min="15377" max="15377" width="5.77734375" style="2" customWidth="1"/>
    <col min="15378" max="15616" width="9" style="2"/>
    <col min="15617" max="15617" width="4.44140625" style="2" bestFit="1" customWidth="1"/>
    <col min="15618" max="15618" width="18.33203125" style="2" customWidth="1"/>
    <col min="15619" max="15625" width="5.44140625" style="2" customWidth="1"/>
    <col min="15626" max="15632" width="11" style="2" customWidth="1"/>
    <col min="15633" max="15633" width="5.77734375" style="2" customWidth="1"/>
    <col min="15634" max="15872" width="9" style="2"/>
    <col min="15873" max="15873" width="4.44140625" style="2" bestFit="1" customWidth="1"/>
    <col min="15874" max="15874" width="18.33203125" style="2" customWidth="1"/>
    <col min="15875" max="15881" width="5.44140625" style="2" customWidth="1"/>
    <col min="15882" max="15888" width="11" style="2" customWidth="1"/>
    <col min="15889" max="15889" width="5.77734375" style="2" customWidth="1"/>
    <col min="15890" max="16128" width="9" style="2"/>
    <col min="16129" max="16129" width="4.44140625" style="2" bestFit="1" customWidth="1"/>
    <col min="16130" max="16130" width="18.33203125" style="2" customWidth="1"/>
    <col min="16131" max="16137" width="5.44140625" style="2" customWidth="1"/>
    <col min="16138" max="16144" width="11" style="2" customWidth="1"/>
    <col min="16145" max="16145" width="5.77734375" style="2" customWidth="1"/>
    <col min="16146" max="16384" width="9" style="2"/>
  </cols>
  <sheetData>
    <row r="1" spans="1:18" ht="39" customHeight="1" x14ac:dyDescent="0.2">
      <c r="A1" s="319" t="s">
        <v>295</v>
      </c>
      <c r="B1" s="319"/>
      <c r="C1" s="319"/>
      <c r="D1" s="319"/>
      <c r="E1" s="319"/>
      <c r="F1" s="319"/>
      <c r="G1" s="319"/>
      <c r="H1" s="319"/>
      <c r="I1" s="319"/>
      <c r="J1" s="319"/>
      <c r="K1" s="319"/>
      <c r="L1" s="319"/>
      <c r="M1" s="319"/>
      <c r="N1" s="319"/>
      <c r="O1" s="319"/>
      <c r="P1" s="319"/>
      <c r="Q1" s="374"/>
      <c r="R1" s="184"/>
    </row>
    <row r="2" spans="1:18" ht="13.5" customHeight="1" x14ac:dyDescent="0.15">
      <c r="K2" s="185">
        <f t="shared" ref="K2:P2" si="0">K5-J5</f>
        <v>6.3194444444444442E-2</v>
      </c>
      <c r="L2" s="185">
        <f t="shared" si="0"/>
        <v>6.3194444444444442E-2</v>
      </c>
      <c r="M2" s="185">
        <f t="shared" si="0"/>
        <v>7.8472222222222221E-2</v>
      </c>
      <c r="N2" s="185">
        <f t="shared" si="0"/>
        <v>7.5694444444444398E-2</v>
      </c>
      <c r="O2" s="185">
        <f t="shared" si="0"/>
        <v>9.5833333333333326E-2</v>
      </c>
      <c r="P2" s="185">
        <f t="shared" si="0"/>
        <v>5.7638888888888906E-2</v>
      </c>
    </row>
    <row r="3" spans="1:18" ht="21.75" customHeight="1" x14ac:dyDescent="0.2">
      <c r="A3" s="367" t="s">
        <v>280</v>
      </c>
      <c r="B3" s="368"/>
      <c r="C3" s="371" t="s">
        <v>0</v>
      </c>
      <c r="D3" s="372"/>
      <c r="E3" s="372"/>
      <c r="F3" s="372"/>
      <c r="G3" s="372"/>
      <c r="H3" s="372"/>
      <c r="I3" s="373"/>
      <c r="J3" s="363">
        <v>1</v>
      </c>
      <c r="K3" s="363">
        <v>3</v>
      </c>
      <c r="L3" s="363">
        <v>5</v>
      </c>
      <c r="M3" s="363">
        <v>7</v>
      </c>
      <c r="N3" s="363">
        <v>9</v>
      </c>
      <c r="O3" s="363">
        <v>11</v>
      </c>
      <c r="P3" s="363">
        <v>13</v>
      </c>
    </row>
    <row r="4" spans="1:18" ht="21.75" customHeight="1" x14ac:dyDescent="0.2">
      <c r="A4" s="369"/>
      <c r="B4" s="370"/>
      <c r="C4" s="186" t="s">
        <v>44</v>
      </c>
      <c r="D4" s="186" t="s">
        <v>46</v>
      </c>
      <c r="E4" s="186" t="s">
        <v>72</v>
      </c>
      <c r="F4" s="186" t="s">
        <v>73</v>
      </c>
      <c r="G4" s="186" t="s">
        <v>74</v>
      </c>
      <c r="H4" s="186" t="s">
        <v>75</v>
      </c>
      <c r="I4" s="186" t="s">
        <v>131</v>
      </c>
      <c r="J4" s="364"/>
      <c r="K4" s="364"/>
      <c r="L4" s="364"/>
      <c r="M4" s="364"/>
      <c r="N4" s="364"/>
      <c r="O4" s="364"/>
      <c r="P4" s="364"/>
    </row>
    <row r="5" spans="1:18" ht="15.75" customHeight="1" x14ac:dyDescent="0.2">
      <c r="A5" s="187">
        <v>1</v>
      </c>
      <c r="B5" s="19" t="s">
        <v>153</v>
      </c>
      <c r="C5" s="188">
        <v>0</v>
      </c>
      <c r="D5" s="188">
        <v>0</v>
      </c>
      <c r="E5" s="188">
        <v>0</v>
      </c>
      <c r="F5" s="188">
        <v>0</v>
      </c>
      <c r="G5" s="188">
        <v>0</v>
      </c>
      <c r="H5" s="188">
        <v>0</v>
      </c>
      <c r="I5" s="188">
        <v>0</v>
      </c>
      <c r="J5" s="189">
        <v>0.29375000000000001</v>
      </c>
      <c r="K5" s="190">
        <v>0.35694444444444445</v>
      </c>
      <c r="L5" s="190">
        <v>0.4201388888888889</v>
      </c>
      <c r="M5" s="190">
        <v>0.49861111111111112</v>
      </c>
      <c r="N5" s="190">
        <v>0.57430555555555551</v>
      </c>
      <c r="O5" s="191">
        <v>0.67013888888888884</v>
      </c>
      <c r="P5" s="192">
        <v>0.72777777777777775</v>
      </c>
    </row>
    <row r="6" spans="1:18" ht="15.75" customHeight="1" x14ac:dyDescent="0.2">
      <c r="A6" s="193">
        <v>2</v>
      </c>
      <c r="B6" s="19" t="s">
        <v>154</v>
      </c>
      <c r="C6" s="103">
        <v>1.3888888888888889E-3</v>
      </c>
      <c r="D6" s="103">
        <v>6.9444444444444447E-4</v>
      </c>
      <c r="E6" s="103">
        <v>6.9444444444444447E-4</v>
      </c>
      <c r="F6" s="103">
        <v>6.9444444444444447E-4</v>
      </c>
      <c r="G6" s="103">
        <v>6.9444444444444447E-4</v>
      </c>
      <c r="H6" s="103">
        <v>6.9444444444444447E-4</v>
      </c>
      <c r="I6" s="103">
        <v>6.9444444444444447E-4</v>
      </c>
      <c r="J6" s="189">
        <f t="shared" ref="J6:J24" si="1">J5+$C6</f>
        <v>0.2951388888888889</v>
      </c>
      <c r="K6" s="190">
        <f>K5+$D6</f>
        <v>0.3576388888888889</v>
      </c>
      <c r="L6" s="190">
        <f>L5+$E6</f>
        <v>0.42083333333333334</v>
      </c>
      <c r="M6" s="190">
        <f>M5+$F6</f>
        <v>0.49930555555555556</v>
      </c>
      <c r="N6" s="190">
        <f>N5+$G6</f>
        <v>0.57499999999999996</v>
      </c>
      <c r="O6" s="191">
        <f>O5+$H6</f>
        <v>0.67083333333333328</v>
      </c>
      <c r="P6" s="192">
        <f>P5+$I6</f>
        <v>0.72847222222222219</v>
      </c>
    </row>
    <row r="7" spans="1:18" ht="15.75" customHeight="1" x14ac:dyDescent="0.2">
      <c r="A7" s="187">
        <v>3</v>
      </c>
      <c r="B7" s="19" t="s">
        <v>155</v>
      </c>
      <c r="C7" s="103">
        <v>6.9444444444444447E-4</v>
      </c>
      <c r="D7" s="103">
        <v>6.9444444444444447E-4</v>
      </c>
      <c r="E7" s="103">
        <v>6.9444444444444447E-4</v>
      </c>
      <c r="F7" s="103">
        <v>6.9444444444444447E-4</v>
      </c>
      <c r="G7" s="103">
        <v>6.9444444444444447E-4</v>
      </c>
      <c r="H7" s="103">
        <v>6.9444444444444447E-4</v>
      </c>
      <c r="I7" s="103">
        <v>6.9444444444444447E-4</v>
      </c>
      <c r="J7" s="189">
        <f t="shared" si="1"/>
        <v>0.29583333333333334</v>
      </c>
      <c r="K7" s="190">
        <f t="shared" ref="K7:K24" si="2">K6+$D7</f>
        <v>0.35833333333333334</v>
      </c>
      <c r="L7" s="190">
        <f t="shared" ref="L7:L24" si="3">L6+$E7</f>
        <v>0.42152777777777778</v>
      </c>
      <c r="M7" s="190">
        <f t="shared" ref="M7:M24" si="4">M6+$F7</f>
        <v>0.5</v>
      </c>
      <c r="N7" s="190">
        <f t="shared" ref="N7:N24" si="5">N6+$G7</f>
        <v>0.5756944444444444</v>
      </c>
      <c r="O7" s="191">
        <f t="shared" ref="O7:O24" si="6">O6+$H7</f>
        <v>0.67152777777777772</v>
      </c>
      <c r="P7" s="192">
        <f t="shared" ref="P7:P24" si="7">P6+$I7</f>
        <v>0.72916666666666663</v>
      </c>
    </row>
    <row r="8" spans="1:18" ht="15.75" customHeight="1" x14ac:dyDescent="0.2">
      <c r="A8" s="193">
        <v>4</v>
      </c>
      <c r="B8" s="19" t="s">
        <v>156</v>
      </c>
      <c r="C8" s="103">
        <v>6.9444444444444447E-4</v>
      </c>
      <c r="D8" s="103">
        <v>6.9444444444444447E-4</v>
      </c>
      <c r="E8" s="103">
        <v>6.9444444444444447E-4</v>
      </c>
      <c r="F8" s="103">
        <v>6.9444444444444447E-4</v>
      </c>
      <c r="G8" s="103">
        <v>6.9444444444444447E-4</v>
      </c>
      <c r="H8" s="103">
        <v>6.9444444444444447E-4</v>
      </c>
      <c r="I8" s="103">
        <v>6.9444444444444447E-4</v>
      </c>
      <c r="J8" s="189">
        <f t="shared" si="1"/>
        <v>0.29652777777777778</v>
      </c>
      <c r="K8" s="190">
        <f t="shared" si="2"/>
        <v>0.35902777777777778</v>
      </c>
      <c r="L8" s="190">
        <f t="shared" si="3"/>
        <v>0.42222222222222222</v>
      </c>
      <c r="M8" s="190">
        <f t="shared" si="4"/>
        <v>0.50069444444444444</v>
      </c>
      <c r="N8" s="190">
        <f t="shared" si="5"/>
        <v>0.57638888888888884</v>
      </c>
      <c r="O8" s="191">
        <f t="shared" si="6"/>
        <v>0.67222222222222217</v>
      </c>
      <c r="P8" s="192">
        <f t="shared" si="7"/>
        <v>0.72986111111111107</v>
      </c>
    </row>
    <row r="9" spans="1:18" ht="15.75" customHeight="1" x14ac:dyDescent="0.2">
      <c r="A9" s="187">
        <v>5</v>
      </c>
      <c r="B9" s="19" t="s">
        <v>157</v>
      </c>
      <c r="C9" s="103">
        <v>6.9444444444444198E-4</v>
      </c>
      <c r="D9" s="103">
        <v>6.9444444444444198E-4</v>
      </c>
      <c r="E9" s="103">
        <v>0</v>
      </c>
      <c r="F9" s="103">
        <v>6.9444444444444447E-4</v>
      </c>
      <c r="G9" s="103">
        <v>6.9444444444444447E-4</v>
      </c>
      <c r="H9" s="103">
        <v>6.9444444444444447E-4</v>
      </c>
      <c r="I9" s="103">
        <v>1.3888888888888889E-3</v>
      </c>
      <c r="J9" s="189">
        <f t="shared" si="1"/>
        <v>0.29722222222222222</v>
      </c>
      <c r="K9" s="190">
        <f t="shared" si="2"/>
        <v>0.35972222222222222</v>
      </c>
      <c r="L9" s="190">
        <f t="shared" si="3"/>
        <v>0.42222222222222222</v>
      </c>
      <c r="M9" s="190">
        <f t="shared" si="4"/>
        <v>0.50138888888888888</v>
      </c>
      <c r="N9" s="190">
        <f t="shared" si="5"/>
        <v>0.57708333333333328</v>
      </c>
      <c r="O9" s="191">
        <f t="shared" si="6"/>
        <v>0.67291666666666661</v>
      </c>
      <c r="P9" s="192">
        <f t="shared" si="7"/>
        <v>0.73124999999999996</v>
      </c>
    </row>
    <row r="10" spans="1:18" ht="15.75" customHeight="1" x14ac:dyDescent="0.2">
      <c r="A10" s="193">
        <v>6</v>
      </c>
      <c r="B10" s="19" t="s">
        <v>158</v>
      </c>
      <c r="C10" s="103">
        <v>6.9444444444443959E-4</v>
      </c>
      <c r="D10" s="103">
        <v>6.9444444444443959E-4</v>
      </c>
      <c r="E10" s="103">
        <v>1.3888888888888889E-3</v>
      </c>
      <c r="F10" s="103">
        <v>6.9444444444444447E-4</v>
      </c>
      <c r="G10" s="103">
        <v>0</v>
      </c>
      <c r="H10" s="103">
        <v>6.9444444444444447E-4</v>
      </c>
      <c r="I10" s="103">
        <v>6.9444444444444447E-4</v>
      </c>
      <c r="J10" s="189">
        <f t="shared" si="1"/>
        <v>0.29791666666666666</v>
      </c>
      <c r="K10" s="190">
        <f t="shared" si="2"/>
        <v>0.36041666666666666</v>
      </c>
      <c r="L10" s="190">
        <f t="shared" si="3"/>
        <v>0.4236111111111111</v>
      </c>
      <c r="M10" s="190">
        <f t="shared" si="4"/>
        <v>0.50208333333333333</v>
      </c>
      <c r="N10" s="190">
        <f t="shared" si="5"/>
        <v>0.57708333333333328</v>
      </c>
      <c r="O10" s="191">
        <f t="shared" si="6"/>
        <v>0.67361111111111105</v>
      </c>
      <c r="P10" s="192">
        <f t="shared" si="7"/>
        <v>0.7319444444444444</v>
      </c>
    </row>
    <row r="11" spans="1:18" ht="15.75" customHeight="1" x14ac:dyDescent="0.2">
      <c r="A11" s="187">
        <v>7</v>
      </c>
      <c r="B11" s="19" t="s">
        <v>159</v>
      </c>
      <c r="C11" s="103">
        <v>6.9444444444444447E-4</v>
      </c>
      <c r="D11" s="103">
        <v>6.9444444444444447E-4</v>
      </c>
      <c r="E11" s="103">
        <v>1.3888888888888889E-3</v>
      </c>
      <c r="F11" s="103">
        <v>6.9444444444444447E-4</v>
      </c>
      <c r="G11" s="103">
        <v>6.9444444444444447E-4</v>
      </c>
      <c r="H11" s="103">
        <v>6.9444444444444447E-4</v>
      </c>
      <c r="I11" s="103">
        <v>6.9444444444444447E-4</v>
      </c>
      <c r="J11" s="189">
        <f t="shared" si="1"/>
        <v>0.2986111111111111</v>
      </c>
      <c r="K11" s="190">
        <f t="shared" si="2"/>
        <v>0.3611111111111111</v>
      </c>
      <c r="L11" s="190">
        <f t="shared" si="3"/>
        <v>0.42499999999999999</v>
      </c>
      <c r="M11" s="190">
        <f t="shared" si="4"/>
        <v>0.50277777777777777</v>
      </c>
      <c r="N11" s="190">
        <f t="shared" si="5"/>
        <v>0.57777777777777772</v>
      </c>
      <c r="O11" s="191">
        <f t="shared" si="6"/>
        <v>0.67430555555555549</v>
      </c>
      <c r="P11" s="192">
        <f t="shared" si="7"/>
        <v>0.73263888888888884</v>
      </c>
    </row>
    <row r="12" spans="1:18" ht="15.75" customHeight="1" x14ac:dyDescent="0.2">
      <c r="A12" s="193">
        <v>8</v>
      </c>
      <c r="B12" s="19" t="s">
        <v>160</v>
      </c>
      <c r="C12" s="103">
        <v>0</v>
      </c>
      <c r="D12" s="103">
        <v>6.9444444444444447E-4</v>
      </c>
      <c r="E12" s="103">
        <v>0</v>
      </c>
      <c r="F12" s="103">
        <v>0</v>
      </c>
      <c r="G12" s="103">
        <v>6.9444444444444447E-4</v>
      </c>
      <c r="H12" s="103">
        <v>0</v>
      </c>
      <c r="I12" s="103">
        <v>0</v>
      </c>
      <c r="J12" s="189">
        <f t="shared" si="1"/>
        <v>0.2986111111111111</v>
      </c>
      <c r="K12" s="190">
        <f t="shared" si="2"/>
        <v>0.36180555555555555</v>
      </c>
      <c r="L12" s="190">
        <f t="shared" si="3"/>
        <v>0.42499999999999999</v>
      </c>
      <c r="M12" s="190">
        <f t="shared" si="4"/>
        <v>0.50277777777777777</v>
      </c>
      <c r="N12" s="190">
        <f t="shared" si="5"/>
        <v>0.57847222222222217</v>
      </c>
      <c r="O12" s="191">
        <f t="shared" si="6"/>
        <v>0.67430555555555549</v>
      </c>
      <c r="P12" s="192">
        <f t="shared" si="7"/>
        <v>0.73263888888888884</v>
      </c>
    </row>
    <row r="13" spans="1:18" ht="15.75" customHeight="1" x14ac:dyDescent="0.2">
      <c r="A13" s="187">
        <v>9</v>
      </c>
      <c r="B13" s="19" t="s">
        <v>161</v>
      </c>
      <c r="C13" s="103">
        <v>6.9444444444443959E-4</v>
      </c>
      <c r="D13" s="103">
        <v>6.9444444444444447E-4</v>
      </c>
      <c r="E13" s="103">
        <v>6.9444444444444447E-4</v>
      </c>
      <c r="F13" s="103">
        <v>6.9444444444444447E-4</v>
      </c>
      <c r="G13" s="103">
        <v>6.9444444444444447E-4</v>
      </c>
      <c r="H13" s="103">
        <v>6.9444444444444447E-4</v>
      </c>
      <c r="I13" s="103">
        <v>6.9444444444444447E-4</v>
      </c>
      <c r="J13" s="189">
        <f t="shared" si="1"/>
        <v>0.29930555555555555</v>
      </c>
      <c r="K13" s="190">
        <f t="shared" si="2"/>
        <v>0.36249999999999999</v>
      </c>
      <c r="L13" s="190">
        <f t="shared" si="3"/>
        <v>0.42569444444444443</v>
      </c>
      <c r="M13" s="190">
        <f t="shared" si="4"/>
        <v>0.50347222222222221</v>
      </c>
      <c r="N13" s="190">
        <f t="shared" si="5"/>
        <v>0.57916666666666661</v>
      </c>
      <c r="O13" s="191">
        <f t="shared" si="6"/>
        <v>0.67499999999999993</v>
      </c>
      <c r="P13" s="192">
        <f t="shared" si="7"/>
        <v>0.73333333333333328</v>
      </c>
    </row>
    <row r="14" spans="1:18" ht="15.75" customHeight="1" x14ac:dyDescent="0.2">
      <c r="A14" s="193">
        <v>10</v>
      </c>
      <c r="B14" s="19" t="s">
        <v>162</v>
      </c>
      <c r="C14" s="103">
        <v>3.472222222222222E-3</v>
      </c>
      <c r="D14" s="103">
        <v>2.7777777777777779E-3</v>
      </c>
      <c r="E14" s="103">
        <v>2.7777777777777779E-3</v>
      </c>
      <c r="F14" s="103">
        <v>2.0833333333333333E-3</v>
      </c>
      <c r="G14" s="103">
        <v>6.9444444444444447E-4</v>
      </c>
      <c r="H14" s="103">
        <v>2.7777777777777779E-3</v>
      </c>
      <c r="I14" s="103">
        <v>2.7777777777777779E-3</v>
      </c>
      <c r="J14" s="189">
        <f t="shared" si="1"/>
        <v>0.30277777777777776</v>
      </c>
      <c r="K14" s="190">
        <f t="shared" si="2"/>
        <v>0.36527777777777776</v>
      </c>
      <c r="L14" s="190">
        <f t="shared" si="3"/>
        <v>0.4284722222222222</v>
      </c>
      <c r="M14" s="190">
        <f t="shared" si="4"/>
        <v>0.50555555555555554</v>
      </c>
      <c r="N14" s="190">
        <f t="shared" si="5"/>
        <v>0.57986111111111105</v>
      </c>
      <c r="O14" s="191">
        <f t="shared" si="6"/>
        <v>0.6777777777777777</v>
      </c>
      <c r="P14" s="192">
        <f t="shared" si="7"/>
        <v>0.73611111111111105</v>
      </c>
    </row>
    <row r="15" spans="1:18" ht="15.75" customHeight="1" x14ac:dyDescent="0.2">
      <c r="A15" s="187">
        <v>11</v>
      </c>
      <c r="B15" s="19" t="s">
        <v>163</v>
      </c>
      <c r="C15" s="103">
        <v>1.3888888888888889E-3</v>
      </c>
      <c r="D15" s="103">
        <v>1.3888888888888889E-3</v>
      </c>
      <c r="E15" s="103">
        <v>1.3888888888888889E-3</v>
      </c>
      <c r="F15" s="103">
        <v>3.472222222222222E-3</v>
      </c>
      <c r="G15" s="103">
        <v>2.0833333333333333E-3</v>
      </c>
      <c r="H15" s="103">
        <v>6.9444444444444447E-4</v>
      </c>
      <c r="I15" s="103">
        <v>1.3888888888888889E-3</v>
      </c>
      <c r="J15" s="189">
        <f t="shared" si="1"/>
        <v>0.30416666666666664</v>
      </c>
      <c r="K15" s="190">
        <f t="shared" si="2"/>
        <v>0.36666666666666664</v>
      </c>
      <c r="L15" s="190">
        <f t="shared" si="3"/>
        <v>0.42986111111111108</v>
      </c>
      <c r="M15" s="190">
        <f t="shared" si="4"/>
        <v>0.50902777777777775</v>
      </c>
      <c r="N15" s="190">
        <f t="shared" si="5"/>
        <v>0.58194444444444438</v>
      </c>
      <c r="O15" s="191">
        <f t="shared" si="6"/>
        <v>0.67847222222222214</v>
      </c>
      <c r="P15" s="192">
        <f t="shared" si="7"/>
        <v>0.73749999999999993</v>
      </c>
    </row>
    <row r="16" spans="1:18" ht="15.75" customHeight="1" x14ac:dyDescent="0.2">
      <c r="A16" s="193">
        <v>12</v>
      </c>
      <c r="B16" s="19" t="s">
        <v>164</v>
      </c>
      <c r="C16" s="103">
        <v>1.3888888888888863E-3</v>
      </c>
      <c r="D16" s="103">
        <v>1.3888888888888863E-3</v>
      </c>
      <c r="E16" s="103">
        <v>6.9444444444444447E-4</v>
      </c>
      <c r="F16" s="103">
        <v>6.9444444444444447E-4</v>
      </c>
      <c r="G16" s="103">
        <v>3.472222222222222E-3</v>
      </c>
      <c r="H16" s="103">
        <v>2.0833333333333333E-3</v>
      </c>
      <c r="I16" s="103">
        <v>1.3888888888888889E-3</v>
      </c>
      <c r="J16" s="189">
        <f t="shared" si="1"/>
        <v>0.30555555555555552</v>
      </c>
      <c r="K16" s="190">
        <f t="shared" si="2"/>
        <v>0.36805555555555552</v>
      </c>
      <c r="L16" s="190">
        <f t="shared" si="3"/>
        <v>0.43055555555555552</v>
      </c>
      <c r="M16" s="190">
        <f t="shared" si="4"/>
        <v>0.50972222222222219</v>
      </c>
      <c r="N16" s="190">
        <f t="shared" si="5"/>
        <v>0.58541666666666659</v>
      </c>
      <c r="O16" s="191">
        <f t="shared" si="6"/>
        <v>0.68055555555555547</v>
      </c>
      <c r="P16" s="192">
        <f t="shared" si="7"/>
        <v>0.73888888888888882</v>
      </c>
    </row>
    <row r="17" spans="1:18" ht="15.75" customHeight="1" x14ac:dyDescent="0.2">
      <c r="A17" s="187">
        <v>13</v>
      </c>
      <c r="B17" s="19" t="s">
        <v>165</v>
      </c>
      <c r="C17" s="103">
        <v>2.0833333333333333E-3</v>
      </c>
      <c r="D17" s="103">
        <v>1.3888888888888889E-3</v>
      </c>
      <c r="E17" s="103">
        <v>2.0833333333333333E-3</v>
      </c>
      <c r="F17" s="103">
        <v>1.3888888888888889E-3</v>
      </c>
      <c r="G17" s="103">
        <v>1.3888888888888889E-3</v>
      </c>
      <c r="H17" s="103">
        <v>2.0833333333333333E-3</v>
      </c>
      <c r="I17" s="103">
        <v>2.7777777777777779E-3</v>
      </c>
      <c r="J17" s="189">
        <f t="shared" si="1"/>
        <v>0.30763888888888885</v>
      </c>
      <c r="K17" s="190">
        <f t="shared" si="2"/>
        <v>0.36944444444444441</v>
      </c>
      <c r="L17" s="190">
        <f t="shared" si="3"/>
        <v>0.43263888888888885</v>
      </c>
      <c r="M17" s="190">
        <f t="shared" si="4"/>
        <v>0.51111111111111107</v>
      </c>
      <c r="N17" s="190">
        <f t="shared" si="5"/>
        <v>0.58680555555555547</v>
      </c>
      <c r="O17" s="191">
        <f t="shared" si="6"/>
        <v>0.6826388888888888</v>
      </c>
      <c r="P17" s="192">
        <f t="shared" si="7"/>
        <v>0.74166666666666659</v>
      </c>
    </row>
    <row r="18" spans="1:18" ht="15.75" customHeight="1" x14ac:dyDescent="0.2">
      <c r="A18" s="193">
        <v>14</v>
      </c>
      <c r="B18" s="19" t="s">
        <v>166</v>
      </c>
      <c r="C18" s="103">
        <v>1.3888888888888889E-3</v>
      </c>
      <c r="D18" s="103">
        <v>2.7777777777777779E-3</v>
      </c>
      <c r="E18" s="103">
        <v>2.0833333333333333E-3</v>
      </c>
      <c r="F18" s="103">
        <v>2.7777777777777779E-3</v>
      </c>
      <c r="G18" s="103">
        <v>2.0833333333333333E-3</v>
      </c>
      <c r="H18" s="103">
        <v>2.0833333333333333E-3</v>
      </c>
      <c r="I18" s="103">
        <v>1.3888888888888889E-3</v>
      </c>
      <c r="J18" s="189">
        <f t="shared" si="1"/>
        <v>0.30902777777777773</v>
      </c>
      <c r="K18" s="190">
        <f t="shared" si="2"/>
        <v>0.37222222222222218</v>
      </c>
      <c r="L18" s="190">
        <f t="shared" si="3"/>
        <v>0.43472222222222218</v>
      </c>
      <c r="M18" s="190">
        <f t="shared" si="4"/>
        <v>0.51388888888888884</v>
      </c>
      <c r="N18" s="190">
        <f t="shared" si="5"/>
        <v>0.5888888888888888</v>
      </c>
      <c r="O18" s="191">
        <f t="shared" si="6"/>
        <v>0.68472222222222212</v>
      </c>
      <c r="P18" s="192">
        <f t="shared" si="7"/>
        <v>0.74305555555555547</v>
      </c>
    </row>
    <row r="19" spans="1:18" ht="15.75" customHeight="1" x14ac:dyDescent="0.2">
      <c r="A19" s="187">
        <v>15</v>
      </c>
      <c r="B19" s="19" t="s">
        <v>167</v>
      </c>
      <c r="C19" s="103">
        <v>1.3888888888888889E-3</v>
      </c>
      <c r="D19" s="103">
        <v>2.0833333333333333E-3</v>
      </c>
      <c r="E19" s="103">
        <v>2.7777777777777779E-3</v>
      </c>
      <c r="F19" s="103">
        <v>2.0833333333333333E-3</v>
      </c>
      <c r="G19" s="103">
        <v>2.7777777777777779E-3</v>
      </c>
      <c r="H19" s="103">
        <v>2.7777777777777779E-3</v>
      </c>
      <c r="I19" s="103">
        <v>2.0833333333333333E-3</v>
      </c>
      <c r="J19" s="189">
        <f t="shared" si="1"/>
        <v>0.31041666666666662</v>
      </c>
      <c r="K19" s="190">
        <f t="shared" si="2"/>
        <v>0.3743055555555555</v>
      </c>
      <c r="L19" s="190">
        <f t="shared" si="3"/>
        <v>0.43749999999999994</v>
      </c>
      <c r="M19" s="190">
        <f t="shared" si="4"/>
        <v>0.51597222222222217</v>
      </c>
      <c r="N19" s="190">
        <f t="shared" si="5"/>
        <v>0.59166666666666656</v>
      </c>
      <c r="O19" s="191">
        <f t="shared" si="6"/>
        <v>0.68749999999999989</v>
      </c>
      <c r="P19" s="192">
        <f t="shared" si="7"/>
        <v>0.7451388888888888</v>
      </c>
    </row>
    <row r="20" spans="1:18" ht="15.75" customHeight="1" x14ac:dyDescent="0.2">
      <c r="A20" s="193">
        <v>16</v>
      </c>
      <c r="B20" s="19" t="s">
        <v>168</v>
      </c>
      <c r="C20" s="103">
        <v>6.9444444444444447E-4</v>
      </c>
      <c r="D20" s="103">
        <v>6.9444444444444447E-4</v>
      </c>
      <c r="E20" s="103">
        <v>6.9444444444444447E-4</v>
      </c>
      <c r="F20" s="103">
        <v>6.9444444444444447E-4</v>
      </c>
      <c r="G20" s="103">
        <v>6.9444444444444447E-4</v>
      </c>
      <c r="H20" s="103">
        <v>6.9444444444444447E-4</v>
      </c>
      <c r="I20" s="103">
        <v>1.3888888888888889E-3</v>
      </c>
      <c r="J20" s="189">
        <f t="shared" si="1"/>
        <v>0.31111111111111106</v>
      </c>
      <c r="K20" s="190">
        <f t="shared" si="2"/>
        <v>0.37499999999999994</v>
      </c>
      <c r="L20" s="190">
        <f t="shared" si="3"/>
        <v>0.43819444444444439</v>
      </c>
      <c r="M20" s="190">
        <f t="shared" si="4"/>
        <v>0.51666666666666661</v>
      </c>
      <c r="N20" s="190">
        <f t="shared" si="5"/>
        <v>0.59236111111111101</v>
      </c>
      <c r="O20" s="191">
        <f t="shared" si="6"/>
        <v>0.68819444444444433</v>
      </c>
      <c r="P20" s="192">
        <f t="shared" si="7"/>
        <v>0.74652777777777768</v>
      </c>
    </row>
    <row r="21" spans="1:18" ht="15.75" customHeight="1" x14ac:dyDescent="0.2">
      <c r="A21" s="7">
        <v>17</v>
      </c>
      <c r="B21" s="19" t="s">
        <v>169</v>
      </c>
      <c r="C21" s="103">
        <v>1.3888888888888889E-3</v>
      </c>
      <c r="D21" s="103">
        <v>1.3888888888888889E-3</v>
      </c>
      <c r="E21" s="103">
        <v>6.9444444444444447E-4</v>
      </c>
      <c r="F21" s="103">
        <v>1.3888888888888889E-3</v>
      </c>
      <c r="G21" s="103">
        <v>6.9444444444444447E-4</v>
      </c>
      <c r="H21" s="103">
        <v>1.3888888888888889E-3</v>
      </c>
      <c r="I21" s="103">
        <v>6.9444444444444447E-4</v>
      </c>
      <c r="J21" s="194">
        <f t="shared" si="1"/>
        <v>0.31249999999999994</v>
      </c>
      <c r="K21" s="190">
        <f t="shared" si="2"/>
        <v>0.37638888888888883</v>
      </c>
      <c r="L21" s="190">
        <f t="shared" si="3"/>
        <v>0.43888888888888883</v>
      </c>
      <c r="M21" s="190">
        <f t="shared" si="4"/>
        <v>0.51805555555555549</v>
      </c>
      <c r="N21" s="190">
        <f t="shared" si="5"/>
        <v>0.59305555555555545</v>
      </c>
      <c r="O21" s="191">
        <f t="shared" si="6"/>
        <v>0.68958333333333321</v>
      </c>
      <c r="P21" s="192">
        <f t="shared" si="7"/>
        <v>0.74722222222222212</v>
      </c>
    </row>
    <row r="22" spans="1:18" ht="15.75" customHeight="1" x14ac:dyDescent="0.2">
      <c r="A22" s="7">
        <v>18</v>
      </c>
      <c r="B22" s="19" t="s">
        <v>170</v>
      </c>
      <c r="C22" s="103">
        <v>2.0833333333333333E-3</v>
      </c>
      <c r="D22" s="103">
        <v>6.9444444444444447E-4</v>
      </c>
      <c r="E22" s="103">
        <v>2.0833333333333333E-3</v>
      </c>
      <c r="F22" s="103">
        <v>1.3888888888888889E-3</v>
      </c>
      <c r="G22" s="103">
        <v>1.3888888888888889E-3</v>
      </c>
      <c r="H22" s="103">
        <v>2.0833333333333333E-3</v>
      </c>
      <c r="I22" s="103">
        <v>1.3888888888888889E-3</v>
      </c>
      <c r="J22" s="194">
        <f t="shared" si="1"/>
        <v>0.31458333333333327</v>
      </c>
      <c r="K22" s="190">
        <f t="shared" si="2"/>
        <v>0.37708333333333327</v>
      </c>
      <c r="L22" s="190">
        <f t="shared" si="3"/>
        <v>0.44097222222222215</v>
      </c>
      <c r="M22" s="190">
        <f t="shared" si="4"/>
        <v>0.51944444444444438</v>
      </c>
      <c r="N22" s="190">
        <f t="shared" si="5"/>
        <v>0.59444444444444433</v>
      </c>
      <c r="O22" s="191">
        <f t="shared" si="6"/>
        <v>0.69166666666666654</v>
      </c>
      <c r="P22" s="192">
        <f t="shared" si="7"/>
        <v>0.74861111111111101</v>
      </c>
    </row>
    <row r="23" spans="1:18" ht="15.75" customHeight="1" x14ac:dyDescent="0.2">
      <c r="A23" s="193">
        <v>19</v>
      </c>
      <c r="B23" s="19" t="s">
        <v>171</v>
      </c>
      <c r="C23" s="103">
        <v>1.3888888888888889E-3</v>
      </c>
      <c r="D23" s="103">
        <v>1.3888888888888889E-3</v>
      </c>
      <c r="E23" s="103">
        <v>6.9444444444444447E-4</v>
      </c>
      <c r="F23" s="103">
        <v>0</v>
      </c>
      <c r="G23" s="103">
        <v>6.9444444444444447E-4</v>
      </c>
      <c r="H23" s="103">
        <v>6.9444444444444447E-4</v>
      </c>
      <c r="I23" s="103">
        <v>6.9444444444444447E-4</v>
      </c>
      <c r="J23" s="194">
        <f t="shared" si="1"/>
        <v>0.31597222222222215</v>
      </c>
      <c r="K23" s="190">
        <f t="shared" si="2"/>
        <v>0.37847222222222215</v>
      </c>
      <c r="L23" s="190">
        <f t="shared" si="3"/>
        <v>0.4416666666666666</v>
      </c>
      <c r="M23" s="190">
        <f t="shared" si="4"/>
        <v>0.51944444444444438</v>
      </c>
      <c r="N23" s="190">
        <f t="shared" si="5"/>
        <v>0.59513888888888877</v>
      </c>
      <c r="O23" s="191">
        <f t="shared" si="6"/>
        <v>0.69236111111111098</v>
      </c>
      <c r="P23" s="192">
        <f t="shared" si="7"/>
        <v>0.74930555555555545</v>
      </c>
    </row>
    <row r="24" spans="1:18" ht="15.75" customHeight="1" x14ac:dyDescent="0.2">
      <c r="A24" s="195">
        <v>20</v>
      </c>
      <c r="B24" s="196" t="s">
        <v>172</v>
      </c>
      <c r="C24" s="197">
        <v>6.9444444444444447E-4</v>
      </c>
      <c r="D24" s="197">
        <v>6.9444444444444447E-4</v>
      </c>
      <c r="E24" s="197">
        <v>1.3888888888888889E-3</v>
      </c>
      <c r="F24" s="197">
        <v>1.3888888888888889E-3</v>
      </c>
      <c r="G24" s="197">
        <v>2.0833333333333333E-3</v>
      </c>
      <c r="H24" s="197">
        <v>6.9444444444444447E-4</v>
      </c>
      <c r="I24" s="197">
        <v>1.3888888888888889E-3</v>
      </c>
      <c r="J24" s="194">
        <f t="shared" si="1"/>
        <v>0.3166666666666666</v>
      </c>
      <c r="K24" s="190">
        <f t="shared" si="2"/>
        <v>0.3791666666666666</v>
      </c>
      <c r="L24" s="190">
        <f t="shared" si="3"/>
        <v>0.44305555555555548</v>
      </c>
      <c r="M24" s="190">
        <f t="shared" si="4"/>
        <v>0.52083333333333326</v>
      </c>
      <c r="N24" s="190">
        <f t="shared" si="5"/>
        <v>0.5972222222222221</v>
      </c>
      <c r="O24" s="191">
        <f t="shared" si="6"/>
        <v>0.69305555555555542</v>
      </c>
      <c r="P24" s="192">
        <f t="shared" si="7"/>
        <v>0.75069444444444433</v>
      </c>
    </row>
    <row r="25" spans="1:18" ht="30" hidden="1" customHeight="1" x14ac:dyDescent="0.15">
      <c r="A25" s="33"/>
      <c r="B25" s="34" t="s">
        <v>151</v>
      </c>
      <c r="C25" s="139"/>
      <c r="D25" s="139"/>
      <c r="E25" s="139"/>
      <c r="F25" s="139"/>
      <c r="G25" s="139"/>
      <c r="H25" s="139"/>
      <c r="I25" s="139"/>
      <c r="J25" s="36">
        <f t="shared" ref="J25:P25" si="8">J29-J24</f>
        <v>4.8611111111112049E-3</v>
      </c>
      <c r="K25" s="36">
        <f t="shared" si="8"/>
        <v>2.083333333333437E-3</v>
      </c>
      <c r="L25" s="36">
        <f t="shared" si="8"/>
        <v>2.083333333333437E-3</v>
      </c>
      <c r="M25" s="198">
        <f t="shared" si="8"/>
        <v>5.5555555555556468E-3</v>
      </c>
      <c r="N25" s="115">
        <f t="shared" si="8"/>
        <v>2.083333333333437E-3</v>
      </c>
      <c r="O25" s="199">
        <f t="shared" si="8"/>
        <v>3.4722222222223209E-3</v>
      </c>
      <c r="P25" s="37">
        <f t="shared" si="8"/>
        <v>3.4722222222224319E-3</v>
      </c>
      <c r="Q25" s="151"/>
      <c r="R25" s="105"/>
    </row>
    <row r="26" spans="1:18" ht="30" hidden="1" customHeight="1" x14ac:dyDescent="0.15">
      <c r="A26" s="200"/>
      <c r="B26" s="201" t="s">
        <v>151</v>
      </c>
      <c r="C26" s="139"/>
      <c r="D26" s="139"/>
      <c r="E26" s="139"/>
      <c r="F26" s="139"/>
      <c r="G26" s="139"/>
      <c r="H26" s="139"/>
      <c r="I26" s="139"/>
      <c r="J26" s="141">
        <v>4.8611111111112049E-3</v>
      </c>
      <c r="K26" s="141">
        <v>2.083333333333437E-3</v>
      </c>
      <c r="L26" s="141">
        <v>2.083333333333437E-3</v>
      </c>
      <c r="M26" s="141">
        <v>4.8611111111111112E-3</v>
      </c>
      <c r="N26" s="141">
        <v>5.5555555555555558E-3</v>
      </c>
      <c r="O26" s="202">
        <v>5.5555555555555558E-3</v>
      </c>
      <c r="P26" s="37">
        <v>3.4722222222224319E-3</v>
      </c>
      <c r="Q26" s="151"/>
      <c r="R26" s="105"/>
    </row>
    <row r="27" spans="1:18" ht="21.75" customHeight="1" x14ac:dyDescent="0.2">
      <c r="A27" s="367" t="s">
        <v>280</v>
      </c>
      <c r="B27" s="368"/>
      <c r="C27" s="371" t="s">
        <v>0</v>
      </c>
      <c r="D27" s="372"/>
      <c r="E27" s="372"/>
      <c r="F27" s="372"/>
      <c r="G27" s="372"/>
      <c r="H27" s="372"/>
      <c r="I27" s="373"/>
      <c r="J27" s="363">
        <v>2</v>
      </c>
      <c r="K27" s="363">
        <v>4</v>
      </c>
      <c r="L27" s="363">
        <v>6</v>
      </c>
      <c r="M27" s="363">
        <v>8</v>
      </c>
      <c r="N27" s="363">
        <v>10</v>
      </c>
      <c r="O27" s="363">
        <v>12</v>
      </c>
      <c r="P27" s="363">
        <v>14</v>
      </c>
    </row>
    <row r="28" spans="1:18" ht="21.75" customHeight="1" x14ac:dyDescent="0.2">
      <c r="A28" s="369"/>
      <c r="B28" s="370"/>
      <c r="C28" s="186" t="s">
        <v>100</v>
      </c>
      <c r="D28" s="186" t="s">
        <v>101</v>
      </c>
      <c r="E28" s="186" t="s">
        <v>102</v>
      </c>
      <c r="F28" s="186" t="s">
        <v>103</v>
      </c>
      <c r="G28" s="186" t="s">
        <v>104</v>
      </c>
      <c r="H28" s="186" t="s">
        <v>105</v>
      </c>
      <c r="I28" s="186" t="s">
        <v>173</v>
      </c>
      <c r="J28" s="364"/>
      <c r="K28" s="364"/>
      <c r="L28" s="364"/>
      <c r="M28" s="364"/>
      <c r="N28" s="364"/>
      <c r="O28" s="364"/>
      <c r="P28" s="364"/>
    </row>
    <row r="29" spans="1:18" ht="15.75" customHeight="1" x14ac:dyDescent="0.2">
      <c r="A29" s="203">
        <v>21</v>
      </c>
      <c r="B29" s="204" t="s">
        <v>172</v>
      </c>
      <c r="C29" s="146"/>
      <c r="D29" s="146"/>
      <c r="E29" s="146"/>
      <c r="F29" s="146"/>
      <c r="G29" s="146"/>
      <c r="H29" s="146"/>
      <c r="I29" s="146"/>
      <c r="J29" s="205">
        <v>0.3215277777777778</v>
      </c>
      <c r="K29" s="206">
        <v>0.38125000000000003</v>
      </c>
      <c r="L29" s="206">
        <v>0.44513888888888892</v>
      </c>
      <c r="M29" s="206">
        <v>0.52638888888888891</v>
      </c>
      <c r="N29" s="206">
        <v>0.59930555555555554</v>
      </c>
      <c r="O29" s="207">
        <v>0.69652777777777775</v>
      </c>
      <c r="P29" s="208">
        <v>0.75416666666666676</v>
      </c>
    </row>
    <row r="30" spans="1:18" ht="15.75" customHeight="1" x14ac:dyDescent="0.2">
      <c r="A30" s="187">
        <v>22</v>
      </c>
      <c r="B30" s="19" t="s">
        <v>171</v>
      </c>
      <c r="C30" s="103">
        <v>2.0833333333333333E-3</v>
      </c>
      <c r="D30" s="103">
        <v>2.0833333333333333E-3</v>
      </c>
      <c r="E30" s="103">
        <v>2.0833333333333333E-3</v>
      </c>
      <c r="F30" s="103">
        <v>2.0833333333333333E-3</v>
      </c>
      <c r="G30" s="103">
        <v>2.0833333333333333E-3</v>
      </c>
      <c r="H30" s="103">
        <v>2.0833333333333333E-3</v>
      </c>
      <c r="I30" s="103">
        <v>2.0833333333333333E-3</v>
      </c>
      <c r="J30" s="189">
        <f>J29+$C30</f>
        <v>0.32361111111111113</v>
      </c>
      <c r="K30" s="209">
        <f>K29+$D30</f>
        <v>0.38333333333333336</v>
      </c>
      <c r="L30" s="209">
        <f>L29+$E30</f>
        <v>0.44722222222222224</v>
      </c>
      <c r="M30" s="209">
        <f>M29+$F30</f>
        <v>0.52847222222222223</v>
      </c>
      <c r="N30" s="209">
        <f>N29+$G30</f>
        <v>0.60138888888888886</v>
      </c>
      <c r="O30" s="210">
        <f>O29+$H30</f>
        <v>0.69861111111111107</v>
      </c>
      <c r="P30" s="192">
        <f>P29+$I30</f>
        <v>0.75625000000000009</v>
      </c>
    </row>
    <row r="31" spans="1:18" ht="15.75" customHeight="1" x14ac:dyDescent="0.2">
      <c r="A31" s="193">
        <v>23</v>
      </c>
      <c r="B31" s="19" t="s">
        <v>170</v>
      </c>
      <c r="C31" s="103">
        <v>1.3888888888888889E-3</v>
      </c>
      <c r="D31" s="103">
        <v>6.9444444444444447E-4</v>
      </c>
      <c r="E31" s="103">
        <v>1.3888888888888889E-3</v>
      </c>
      <c r="F31" s="103">
        <v>6.9444444444444447E-4</v>
      </c>
      <c r="G31" s="103">
        <v>6.9444444444444447E-4</v>
      </c>
      <c r="H31" s="103">
        <v>6.9444444444444447E-4</v>
      </c>
      <c r="I31" s="103">
        <v>6.9444444444444447E-4</v>
      </c>
      <c r="J31" s="189">
        <f t="shared" ref="J31:J51" si="9">J30+$C31</f>
        <v>0.32500000000000001</v>
      </c>
      <c r="K31" s="209">
        <f t="shared" ref="K31:K51" si="10">K30+$D31</f>
        <v>0.3840277777777778</v>
      </c>
      <c r="L31" s="209">
        <f t="shared" ref="L31:L51" si="11">L30+$E31</f>
        <v>0.44861111111111113</v>
      </c>
      <c r="M31" s="209">
        <f t="shared" ref="M31:M51" si="12">M30+$F31</f>
        <v>0.52916666666666667</v>
      </c>
      <c r="N31" s="209">
        <f t="shared" ref="N31:N51" si="13">N30+$G31</f>
        <v>0.6020833333333333</v>
      </c>
      <c r="O31" s="210">
        <f t="shared" ref="O31:O50" si="14">O30+$H31</f>
        <v>0.69930555555555551</v>
      </c>
      <c r="P31" s="192">
        <f t="shared" ref="P31:P51" si="15">P30+$I31</f>
        <v>0.75694444444444453</v>
      </c>
    </row>
    <row r="32" spans="1:18" ht="15.75" customHeight="1" x14ac:dyDescent="0.2">
      <c r="A32" s="187">
        <v>24</v>
      </c>
      <c r="B32" s="19" t="s">
        <v>169</v>
      </c>
      <c r="C32" s="103">
        <v>6.9444444444444447E-4</v>
      </c>
      <c r="D32" s="103">
        <v>1.3888888888888889E-3</v>
      </c>
      <c r="E32" s="103">
        <v>6.9444444444444447E-4</v>
      </c>
      <c r="F32" s="103">
        <v>1.3888888888888889E-3</v>
      </c>
      <c r="G32" s="103">
        <v>1.3888888888888889E-3</v>
      </c>
      <c r="H32" s="103">
        <v>2.0833333333333333E-3</v>
      </c>
      <c r="I32" s="103">
        <v>1.3888888888888889E-3</v>
      </c>
      <c r="J32" s="189">
        <f t="shared" si="9"/>
        <v>0.32569444444444445</v>
      </c>
      <c r="K32" s="209">
        <f t="shared" si="10"/>
        <v>0.38541666666666669</v>
      </c>
      <c r="L32" s="209">
        <f t="shared" si="11"/>
        <v>0.44930555555555557</v>
      </c>
      <c r="M32" s="209">
        <f t="shared" si="12"/>
        <v>0.53055555555555556</v>
      </c>
      <c r="N32" s="209">
        <f t="shared" si="13"/>
        <v>0.60347222222222219</v>
      </c>
      <c r="O32" s="210">
        <f t="shared" si="14"/>
        <v>0.70138888888888884</v>
      </c>
      <c r="P32" s="192">
        <f t="shared" si="15"/>
        <v>0.75833333333333341</v>
      </c>
    </row>
    <row r="33" spans="1:16" ht="15.75" customHeight="1" x14ac:dyDescent="0.2">
      <c r="A33" s="193">
        <v>25</v>
      </c>
      <c r="B33" s="19" t="s">
        <v>168</v>
      </c>
      <c r="C33" s="103">
        <v>0</v>
      </c>
      <c r="D33" s="103">
        <v>1.3888888888888889E-3</v>
      </c>
      <c r="E33" s="103">
        <v>6.9444444444444447E-4</v>
      </c>
      <c r="F33" s="103">
        <v>6.9444444444444447E-4</v>
      </c>
      <c r="G33" s="103">
        <v>6.9444444444444447E-4</v>
      </c>
      <c r="H33" s="103">
        <v>1.3888888888888889E-3</v>
      </c>
      <c r="I33" s="103">
        <v>6.9444444444444447E-4</v>
      </c>
      <c r="J33" s="189">
        <f t="shared" si="9"/>
        <v>0.32569444444444445</v>
      </c>
      <c r="K33" s="209">
        <f t="shared" si="10"/>
        <v>0.38680555555555557</v>
      </c>
      <c r="L33" s="209">
        <f t="shared" si="11"/>
        <v>0.45</v>
      </c>
      <c r="M33" s="209">
        <f t="shared" si="12"/>
        <v>0.53125</v>
      </c>
      <c r="N33" s="209">
        <f t="shared" si="13"/>
        <v>0.60416666666666663</v>
      </c>
      <c r="O33" s="210">
        <f t="shared" si="14"/>
        <v>0.70277777777777772</v>
      </c>
      <c r="P33" s="192">
        <f t="shared" si="15"/>
        <v>0.75902777777777786</v>
      </c>
    </row>
    <row r="34" spans="1:16" ht="15.75" hidden="1" customHeight="1" x14ac:dyDescent="0.15">
      <c r="A34" s="187">
        <v>26</v>
      </c>
      <c r="B34" s="19"/>
      <c r="C34" s="103"/>
      <c r="D34" s="103"/>
      <c r="E34" s="103"/>
      <c r="F34" s="103"/>
      <c r="G34" s="103"/>
      <c r="H34" s="103"/>
      <c r="I34" s="103"/>
      <c r="J34" s="189">
        <f t="shared" si="9"/>
        <v>0.32569444444444445</v>
      </c>
      <c r="K34" s="209">
        <f t="shared" si="10"/>
        <v>0.38680555555555557</v>
      </c>
      <c r="L34" s="209">
        <f t="shared" si="11"/>
        <v>0.45</v>
      </c>
      <c r="M34" s="209">
        <f t="shared" si="12"/>
        <v>0.53125</v>
      </c>
      <c r="N34" s="209">
        <f t="shared" si="13"/>
        <v>0.60416666666666663</v>
      </c>
      <c r="O34" s="210">
        <f t="shared" si="14"/>
        <v>0.70277777777777772</v>
      </c>
      <c r="P34" s="192">
        <f t="shared" si="15"/>
        <v>0.75902777777777786</v>
      </c>
    </row>
    <row r="35" spans="1:16" ht="15.75" hidden="1" customHeight="1" x14ac:dyDescent="0.15">
      <c r="A35" s="193">
        <v>27</v>
      </c>
      <c r="B35" s="19"/>
      <c r="C35" s="103"/>
      <c r="D35" s="103"/>
      <c r="E35" s="103"/>
      <c r="F35" s="103"/>
      <c r="G35" s="103"/>
      <c r="H35" s="103"/>
      <c r="I35" s="103"/>
      <c r="J35" s="189">
        <f t="shared" si="9"/>
        <v>0.32569444444444445</v>
      </c>
      <c r="K35" s="209">
        <f t="shared" si="10"/>
        <v>0.38680555555555557</v>
      </c>
      <c r="L35" s="209">
        <f t="shared" si="11"/>
        <v>0.45</v>
      </c>
      <c r="M35" s="209">
        <f t="shared" si="12"/>
        <v>0.53125</v>
      </c>
      <c r="N35" s="209">
        <f t="shared" si="13"/>
        <v>0.60416666666666663</v>
      </c>
      <c r="O35" s="210">
        <f t="shared" si="14"/>
        <v>0.70277777777777772</v>
      </c>
      <c r="P35" s="192">
        <f t="shared" si="15"/>
        <v>0.75902777777777786</v>
      </c>
    </row>
    <row r="36" spans="1:16" ht="15.75" hidden="1" customHeight="1" x14ac:dyDescent="0.15">
      <c r="A36" s="365">
        <v>28</v>
      </c>
      <c r="B36" s="19"/>
      <c r="C36" s="103"/>
      <c r="D36" s="103"/>
      <c r="E36" s="103"/>
      <c r="F36" s="103"/>
      <c r="G36" s="103"/>
      <c r="H36" s="103"/>
      <c r="I36" s="103"/>
      <c r="J36" s="189">
        <f t="shared" si="9"/>
        <v>0.32569444444444445</v>
      </c>
      <c r="K36" s="209">
        <f t="shared" si="10"/>
        <v>0.38680555555555557</v>
      </c>
      <c r="L36" s="209">
        <f t="shared" si="11"/>
        <v>0.45</v>
      </c>
      <c r="M36" s="209">
        <f t="shared" si="12"/>
        <v>0.53125</v>
      </c>
      <c r="N36" s="209">
        <f t="shared" si="13"/>
        <v>0.60416666666666663</v>
      </c>
      <c r="O36" s="210">
        <f t="shared" si="14"/>
        <v>0.70277777777777772</v>
      </c>
      <c r="P36" s="192">
        <f t="shared" si="15"/>
        <v>0.75902777777777786</v>
      </c>
    </row>
    <row r="37" spans="1:16" ht="15.75" customHeight="1" x14ac:dyDescent="0.2">
      <c r="A37" s="366"/>
      <c r="B37" s="19" t="s">
        <v>167</v>
      </c>
      <c r="C37" s="103">
        <v>2.0833333333333333E-3</v>
      </c>
      <c r="D37" s="103">
        <v>1.3888888888888889E-3</v>
      </c>
      <c r="E37" s="103">
        <v>1.3888888888888889E-3</v>
      </c>
      <c r="F37" s="103">
        <v>1.3888888888888889E-3</v>
      </c>
      <c r="G37" s="103">
        <v>1.3888888888888889E-3</v>
      </c>
      <c r="H37" s="103">
        <v>6.9444444444444447E-4</v>
      </c>
      <c r="I37" s="103">
        <v>1.3888888888888889E-3</v>
      </c>
      <c r="J37" s="189">
        <f t="shared" si="9"/>
        <v>0.32777777777777778</v>
      </c>
      <c r="K37" s="209">
        <f t="shared" si="10"/>
        <v>0.38819444444444445</v>
      </c>
      <c r="L37" s="209">
        <f t="shared" si="11"/>
        <v>0.4513888888888889</v>
      </c>
      <c r="M37" s="209">
        <f t="shared" si="12"/>
        <v>0.53263888888888888</v>
      </c>
      <c r="N37" s="209">
        <f t="shared" si="13"/>
        <v>0.60555555555555551</v>
      </c>
      <c r="O37" s="210">
        <f t="shared" si="14"/>
        <v>0.70347222222222217</v>
      </c>
      <c r="P37" s="192">
        <f t="shared" si="15"/>
        <v>0.76041666666666674</v>
      </c>
    </row>
    <row r="38" spans="1:16" ht="15.75" customHeight="1" x14ac:dyDescent="0.2">
      <c r="A38" s="193">
        <v>29</v>
      </c>
      <c r="B38" s="19" t="s">
        <v>166</v>
      </c>
      <c r="C38" s="103">
        <v>2.0833333333333333E-3</v>
      </c>
      <c r="D38" s="103">
        <v>6.9444444444444447E-4</v>
      </c>
      <c r="E38" s="103">
        <v>6.9444444444444447E-4</v>
      </c>
      <c r="F38" s="103">
        <v>1.3888888888888889E-3</v>
      </c>
      <c r="G38" s="103">
        <v>1.3888888888888889E-3</v>
      </c>
      <c r="H38" s="103">
        <v>2.0833333333333333E-3</v>
      </c>
      <c r="I38" s="103">
        <v>1.3888888888888889E-3</v>
      </c>
      <c r="J38" s="189">
        <f t="shared" si="9"/>
        <v>0.3298611111111111</v>
      </c>
      <c r="K38" s="209">
        <f t="shared" si="10"/>
        <v>0.3888888888888889</v>
      </c>
      <c r="L38" s="209">
        <f t="shared" si="11"/>
        <v>0.45208333333333334</v>
      </c>
      <c r="M38" s="209">
        <f t="shared" si="12"/>
        <v>0.53402777777777777</v>
      </c>
      <c r="N38" s="209">
        <f t="shared" si="13"/>
        <v>0.6069444444444444</v>
      </c>
      <c r="O38" s="210">
        <f t="shared" si="14"/>
        <v>0.70555555555555549</v>
      </c>
      <c r="P38" s="192">
        <f t="shared" si="15"/>
        <v>0.76180555555555562</v>
      </c>
    </row>
    <row r="39" spans="1:16" ht="15.75" customHeight="1" x14ac:dyDescent="0.2">
      <c r="A39" s="187">
        <v>30</v>
      </c>
      <c r="B39" s="19" t="s">
        <v>165</v>
      </c>
      <c r="C39" s="103">
        <v>1.3888888888888889E-3</v>
      </c>
      <c r="D39" s="103">
        <v>2.0833333333333333E-3</v>
      </c>
      <c r="E39" s="103">
        <v>2.0833333333333333E-3</v>
      </c>
      <c r="F39" s="103">
        <v>1.3888888888888889E-3</v>
      </c>
      <c r="G39" s="103">
        <v>1.3888888888888889E-3</v>
      </c>
      <c r="H39" s="103">
        <v>1.3888888888888889E-3</v>
      </c>
      <c r="I39" s="103">
        <v>1.3888888888888889E-3</v>
      </c>
      <c r="J39" s="189">
        <f t="shared" si="9"/>
        <v>0.33124999999999999</v>
      </c>
      <c r="K39" s="209">
        <f t="shared" si="10"/>
        <v>0.39097222222222222</v>
      </c>
      <c r="L39" s="209">
        <f t="shared" si="11"/>
        <v>0.45416666666666666</v>
      </c>
      <c r="M39" s="209">
        <f t="shared" si="12"/>
        <v>0.53541666666666665</v>
      </c>
      <c r="N39" s="209">
        <f t="shared" si="13"/>
        <v>0.60833333333333328</v>
      </c>
      <c r="O39" s="210">
        <f t="shared" si="14"/>
        <v>0.70694444444444438</v>
      </c>
      <c r="P39" s="192">
        <f t="shared" si="15"/>
        <v>0.76319444444444451</v>
      </c>
    </row>
    <row r="40" spans="1:16" ht="15.75" customHeight="1" x14ac:dyDescent="0.2">
      <c r="A40" s="193">
        <v>31</v>
      </c>
      <c r="B40" s="19" t="s">
        <v>174</v>
      </c>
      <c r="C40" s="103">
        <v>2.0833333333333333E-3</v>
      </c>
      <c r="D40" s="103">
        <v>6.9444444444444447E-4</v>
      </c>
      <c r="E40" s="103">
        <v>1.3888888888888889E-3</v>
      </c>
      <c r="F40" s="103">
        <v>1.3888888888888889E-3</v>
      </c>
      <c r="G40" s="103">
        <v>1.3888888888888889E-3</v>
      </c>
      <c r="H40" s="103">
        <v>1.3888888888888889E-3</v>
      </c>
      <c r="I40" s="103">
        <v>2.0833333333333333E-3</v>
      </c>
      <c r="J40" s="189">
        <f t="shared" si="9"/>
        <v>0.33333333333333331</v>
      </c>
      <c r="K40" s="209">
        <f t="shared" si="10"/>
        <v>0.39166666666666666</v>
      </c>
      <c r="L40" s="209">
        <f t="shared" si="11"/>
        <v>0.45555555555555555</v>
      </c>
      <c r="M40" s="209">
        <f t="shared" si="12"/>
        <v>0.53680555555555554</v>
      </c>
      <c r="N40" s="209">
        <f t="shared" si="13"/>
        <v>0.60972222222222217</v>
      </c>
      <c r="O40" s="210">
        <f t="shared" si="14"/>
        <v>0.70833333333333326</v>
      </c>
      <c r="P40" s="192">
        <f t="shared" si="15"/>
        <v>0.76527777777777783</v>
      </c>
    </row>
    <row r="41" spans="1:16" ht="15.75" customHeight="1" x14ac:dyDescent="0.2">
      <c r="A41" s="187">
        <v>32</v>
      </c>
      <c r="B41" s="19" t="s">
        <v>175</v>
      </c>
      <c r="C41" s="103">
        <v>1.3888888888888889E-3</v>
      </c>
      <c r="D41" s="103">
        <v>2.7777777777777779E-3</v>
      </c>
      <c r="E41" s="103">
        <v>2.0833333333333333E-3</v>
      </c>
      <c r="F41" s="103">
        <v>2.7777777777777779E-3</v>
      </c>
      <c r="G41" s="103">
        <v>2.0833333333333333E-3</v>
      </c>
      <c r="H41" s="103">
        <v>1.3888888888888889E-3</v>
      </c>
      <c r="I41" s="103">
        <v>1.3888888888888889E-3</v>
      </c>
      <c r="J41" s="189">
        <f t="shared" si="9"/>
        <v>0.3347222222222222</v>
      </c>
      <c r="K41" s="209">
        <f t="shared" si="10"/>
        <v>0.39444444444444443</v>
      </c>
      <c r="L41" s="209">
        <f t="shared" si="11"/>
        <v>0.45763888888888887</v>
      </c>
      <c r="M41" s="209">
        <f t="shared" si="12"/>
        <v>0.5395833333333333</v>
      </c>
      <c r="N41" s="209">
        <f t="shared" si="13"/>
        <v>0.61180555555555549</v>
      </c>
      <c r="O41" s="210">
        <f t="shared" si="14"/>
        <v>0.70972222222222214</v>
      </c>
      <c r="P41" s="192">
        <f t="shared" si="15"/>
        <v>0.76666666666666672</v>
      </c>
    </row>
    <row r="42" spans="1:16" ht="15.75" customHeight="1" x14ac:dyDescent="0.2">
      <c r="A42" s="193">
        <v>33</v>
      </c>
      <c r="B42" s="19" t="s">
        <v>176</v>
      </c>
      <c r="C42" s="103">
        <v>1.3888888888888889E-3</v>
      </c>
      <c r="D42" s="103">
        <v>1.3888888888888889E-3</v>
      </c>
      <c r="E42" s="103">
        <v>2.0833333333333333E-3</v>
      </c>
      <c r="F42" s="103">
        <v>1.3888888888888889E-3</v>
      </c>
      <c r="G42" s="103">
        <v>2.0833333333333333E-3</v>
      </c>
      <c r="H42" s="103">
        <v>2.0833333333333333E-3</v>
      </c>
      <c r="I42" s="103">
        <v>2.0833333333333333E-3</v>
      </c>
      <c r="J42" s="189">
        <f t="shared" si="9"/>
        <v>0.33611111111111108</v>
      </c>
      <c r="K42" s="209">
        <f t="shared" si="10"/>
        <v>0.39583333333333331</v>
      </c>
      <c r="L42" s="209">
        <f t="shared" si="11"/>
        <v>0.4597222222222222</v>
      </c>
      <c r="M42" s="209">
        <f t="shared" si="12"/>
        <v>0.54097222222222219</v>
      </c>
      <c r="N42" s="209">
        <f t="shared" si="13"/>
        <v>0.61388888888888882</v>
      </c>
      <c r="O42" s="210">
        <f t="shared" si="14"/>
        <v>0.71180555555555547</v>
      </c>
      <c r="P42" s="192">
        <f t="shared" si="15"/>
        <v>0.76875000000000004</v>
      </c>
    </row>
    <row r="43" spans="1:16" ht="15.75" customHeight="1" x14ac:dyDescent="0.2">
      <c r="A43" s="187">
        <v>34</v>
      </c>
      <c r="B43" s="19" t="s">
        <v>161</v>
      </c>
      <c r="C43" s="109">
        <v>6.9444444444444441E-3</v>
      </c>
      <c r="D43" s="103">
        <v>1.3888888888888889E-3</v>
      </c>
      <c r="E43" s="103">
        <v>2.0833333333333333E-3</v>
      </c>
      <c r="F43" s="103">
        <v>2.7777777777777779E-3</v>
      </c>
      <c r="G43" s="103">
        <v>2.0833333333333333E-3</v>
      </c>
      <c r="H43" s="103">
        <v>2.0833333333333333E-3</v>
      </c>
      <c r="I43" s="103">
        <v>2.0833333333333333E-3</v>
      </c>
      <c r="J43" s="209">
        <f t="shared" si="9"/>
        <v>0.3430555555555555</v>
      </c>
      <c r="K43" s="209">
        <f t="shared" si="10"/>
        <v>0.3972222222222222</v>
      </c>
      <c r="L43" s="209">
        <f t="shared" si="11"/>
        <v>0.46180555555555552</v>
      </c>
      <c r="M43" s="209">
        <f t="shared" si="12"/>
        <v>0.54374999999999996</v>
      </c>
      <c r="N43" s="209">
        <f t="shared" si="13"/>
        <v>0.61597222222222214</v>
      </c>
      <c r="O43" s="210">
        <f t="shared" si="14"/>
        <v>0.7138888888888888</v>
      </c>
      <c r="P43" s="192">
        <f t="shared" si="15"/>
        <v>0.77083333333333337</v>
      </c>
    </row>
    <row r="44" spans="1:16" ht="15.75" customHeight="1" x14ac:dyDescent="0.2">
      <c r="A44" s="193">
        <v>35</v>
      </c>
      <c r="B44" s="19" t="s">
        <v>177</v>
      </c>
      <c r="C44" s="103">
        <v>6.9444444444443959E-4</v>
      </c>
      <c r="D44" s="103">
        <v>6.9444444444444447E-4</v>
      </c>
      <c r="E44" s="103">
        <v>1.3888888888888889E-3</v>
      </c>
      <c r="F44" s="103">
        <v>6.9444444444444447E-4</v>
      </c>
      <c r="G44" s="103">
        <v>6.9444444444444447E-4</v>
      </c>
      <c r="H44" s="103">
        <v>6.9444444444444447E-4</v>
      </c>
      <c r="I44" s="103">
        <v>1.3888888888888889E-3</v>
      </c>
      <c r="J44" s="209">
        <f t="shared" si="9"/>
        <v>0.34374999999999994</v>
      </c>
      <c r="K44" s="209">
        <f t="shared" si="10"/>
        <v>0.39791666666666664</v>
      </c>
      <c r="L44" s="209">
        <f t="shared" si="11"/>
        <v>0.46319444444444441</v>
      </c>
      <c r="M44" s="209">
        <f t="shared" si="12"/>
        <v>0.5444444444444444</v>
      </c>
      <c r="N44" s="209">
        <f t="shared" si="13"/>
        <v>0.61666666666666659</v>
      </c>
      <c r="O44" s="210">
        <f t="shared" si="14"/>
        <v>0.71458333333333324</v>
      </c>
      <c r="P44" s="192">
        <f t="shared" si="15"/>
        <v>0.77222222222222225</v>
      </c>
    </row>
    <row r="45" spans="1:16" ht="15.75" customHeight="1" x14ac:dyDescent="0.2">
      <c r="A45" s="187">
        <v>36</v>
      </c>
      <c r="B45" s="19" t="s">
        <v>159</v>
      </c>
      <c r="C45" s="103">
        <v>6.9444444444444198E-4</v>
      </c>
      <c r="D45" s="103">
        <v>1.3888888888888889E-3</v>
      </c>
      <c r="E45" s="103">
        <v>0</v>
      </c>
      <c r="F45" s="103">
        <v>0</v>
      </c>
      <c r="G45" s="103">
        <v>6.9444444444444447E-4</v>
      </c>
      <c r="H45" s="103">
        <v>0</v>
      </c>
      <c r="I45" s="103">
        <v>6.9444444444444447E-4</v>
      </c>
      <c r="J45" s="209">
        <f t="shared" si="9"/>
        <v>0.34444444444444439</v>
      </c>
      <c r="K45" s="209">
        <f t="shared" si="10"/>
        <v>0.39930555555555552</v>
      </c>
      <c r="L45" s="209">
        <f t="shared" si="11"/>
        <v>0.46319444444444441</v>
      </c>
      <c r="M45" s="209">
        <f t="shared" si="12"/>
        <v>0.5444444444444444</v>
      </c>
      <c r="N45" s="209">
        <f t="shared" si="13"/>
        <v>0.61736111111111103</v>
      </c>
      <c r="O45" s="210">
        <f t="shared" si="14"/>
        <v>0.71458333333333324</v>
      </c>
      <c r="P45" s="192">
        <f t="shared" si="15"/>
        <v>0.7729166666666667</v>
      </c>
    </row>
    <row r="46" spans="1:16" ht="15.75" customHeight="1" x14ac:dyDescent="0.2">
      <c r="A46" s="193">
        <v>37</v>
      </c>
      <c r="B46" s="19" t="s">
        <v>158</v>
      </c>
      <c r="C46" s="103">
        <v>0</v>
      </c>
      <c r="D46" s="103">
        <v>6.9444444444444447E-4</v>
      </c>
      <c r="E46" s="103">
        <v>6.9444444444444447E-4</v>
      </c>
      <c r="F46" s="103">
        <v>6.9444444444444447E-4</v>
      </c>
      <c r="G46" s="103">
        <v>6.9444444444444447E-4</v>
      </c>
      <c r="H46" s="103">
        <v>6.9444444444444447E-4</v>
      </c>
      <c r="I46" s="103">
        <v>0</v>
      </c>
      <c r="J46" s="209">
        <f t="shared" si="9"/>
        <v>0.34444444444444439</v>
      </c>
      <c r="K46" s="209">
        <f t="shared" si="10"/>
        <v>0.39999999999999997</v>
      </c>
      <c r="L46" s="209">
        <f t="shared" si="11"/>
        <v>0.46388888888888885</v>
      </c>
      <c r="M46" s="209">
        <f t="shared" si="12"/>
        <v>0.54513888888888884</v>
      </c>
      <c r="N46" s="209">
        <f t="shared" si="13"/>
        <v>0.61805555555555547</v>
      </c>
      <c r="O46" s="210">
        <f t="shared" si="14"/>
        <v>0.71527777777777768</v>
      </c>
      <c r="P46" s="192">
        <f t="shared" si="15"/>
        <v>0.7729166666666667</v>
      </c>
    </row>
    <row r="47" spans="1:16" ht="15.75" customHeight="1" x14ac:dyDescent="0.2">
      <c r="A47" s="187">
        <v>38</v>
      </c>
      <c r="B47" s="19" t="s">
        <v>157</v>
      </c>
      <c r="C47" s="103">
        <v>2.0833333333333333E-3</v>
      </c>
      <c r="D47" s="103">
        <v>6.9444444444444447E-4</v>
      </c>
      <c r="E47" s="103">
        <v>6.9444444444444447E-4</v>
      </c>
      <c r="F47" s="103">
        <v>0</v>
      </c>
      <c r="G47" s="103">
        <v>6.9444444444444447E-4</v>
      </c>
      <c r="H47" s="103">
        <v>6.9444444444444447E-4</v>
      </c>
      <c r="I47" s="103">
        <v>6.9444444444444447E-4</v>
      </c>
      <c r="J47" s="209">
        <f t="shared" si="9"/>
        <v>0.34652777777777771</v>
      </c>
      <c r="K47" s="209">
        <f t="shared" si="10"/>
        <v>0.40069444444444441</v>
      </c>
      <c r="L47" s="209">
        <f t="shared" si="11"/>
        <v>0.46458333333333329</v>
      </c>
      <c r="M47" s="209">
        <f t="shared" si="12"/>
        <v>0.54513888888888884</v>
      </c>
      <c r="N47" s="209">
        <f t="shared" si="13"/>
        <v>0.61874999999999991</v>
      </c>
      <c r="O47" s="210">
        <f t="shared" si="14"/>
        <v>0.71597222222222212</v>
      </c>
      <c r="P47" s="192">
        <f t="shared" si="15"/>
        <v>0.77361111111111114</v>
      </c>
    </row>
    <row r="48" spans="1:16" ht="15.75" customHeight="1" x14ac:dyDescent="0.2">
      <c r="A48" s="193">
        <v>39</v>
      </c>
      <c r="B48" s="19" t="s">
        <v>178</v>
      </c>
      <c r="C48" s="103">
        <v>6.9444444444444447E-4</v>
      </c>
      <c r="D48" s="103">
        <v>6.9444444444444447E-4</v>
      </c>
      <c r="E48" s="103">
        <v>0</v>
      </c>
      <c r="F48" s="103">
        <v>6.9444444444444447E-4</v>
      </c>
      <c r="G48" s="103">
        <v>6.9444444444444447E-4</v>
      </c>
      <c r="H48" s="103">
        <v>6.9444444444444447E-4</v>
      </c>
      <c r="I48" s="103">
        <v>0</v>
      </c>
      <c r="J48" s="209">
        <f t="shared" si="9"/>
        <v>0.34722222222222215</v>
      </c>
      <c r="K48" s="209">
        <f t="shared" si="10"/>
        <v>0.40138888888888885</v>
      </c>
      <c r="L48" s="209">
        <f t="shared" si="11"/>
        <v>0.46458333333333329</v>
      </c>
      <c r="M48" s="209">
        <f t="shared" si="12"/>
        <v>0.54583333333333328</v>
      </c>
      <c r="N48" s="209">
        <f t="shared" si="13"/>
        <v>0.61944444444444435</v>
      </c>
      <c r="O48" s="210">
        <f t="shared" si="14"/>
        <v>0.71666666666666656</v>
      </c>
      <c r="P48" s="192">
        <f t="shared" si="15"/>
        <v>0.77361111111111114</v>
      </c>
    </row>
    <row r="49" spans="1:21" ht="15.75" customHeight="1" x14ac:dyDescent="0.2">
      <c r="A49" s="187">
        <v>40</v>
      </c>
      <c r="B49" s="19" t="s">
        <v>155</v>
      </c>
      <c r="C49" s="103">
        <v>0</v>
      </c>
      <c r="D49" s="103">
        <v>6.9444444444444447E-4</v>
      </c>
      <c r="E49" s="103">
        <v>6.9444444444444447E-4</v>
      </c>
      <c r="F49" s="103">
        <v>6.9444444444444447E-4</v>
      </c>
      <c r="G49" s="103">
        <v>0</v>
      </c>
      <c r="H49" s="103">
        <v>6.9444444444444447E-4</v>
      </c>
      <c r="I49" s="103">
        <v>6.9444444444444447E-4</v>
      </c>
      <c r="J49" s="209">
        <f t="shared" si="9"/>
        <v>0.34722222222222215</v>
      </c>
      <c r="K49" s="209">
        <f t="shared" si="10"/>
        <v>0.40208333333333329</v>
      </c>
      <c r="L49" s="209">
        <f t="shared" si="11"/>
        <v>0.46527777777777773</v>
      </c>
      <c r="M49" s="209">
        <f t="shared" si="12"/>
        <v>0.54652777777777772</v>
      </c>
      <c r="N49" s="209">
        <f t="shared" si="13"/>
        <v>0.61944444444444435</v>
      </c>
      <c r="O49" s="210">
        <f t="shared" si="14"/>
        <v>0.71736111111111101</v>
      </c>
      <c r="P49" s="192">
        <f t="shared" si="15"/>
        <v>0.77430555555555558</v>
      </c>
    </row>
    <row r="50" spans="1:21" ht="15.75" customHeight="1" x14ac:dyDescent="0.2">
      <c r="A50" s="193">
        <v>41</v>
      </c>
      <c r="B50" s="19" t="s">
        <v>154</v>
      </c>
      <c r="C50" s="103">
        <v>6.9444444444444447E-4</v>
      </c>
      <c r="D50" s="103">
        <v>6.9444444444444447E-4</v>
      </c>
      <c r="E50" s="103">
        <v>1.3888888888888889E-3</v>
      </c>
      <c r="F50" s="103">
        <v>6.9444444444444447E-4</v>
      </c>
      <c r="G50" s="103">
        <v>1.3888888888888889E-3</v>
      </c>
      <c r="H50" s="103">
        <v>6.9444444444444447E-4</v>
      </c>
      <c r="I50" s="103">
        <v>6.9444444444444447E-4</v>
      </c>
      <c r="J50" s="209">
        <f t="shared" si="9"/>
        <v>0.3479166666666666</v>
      </c>
      <c r="K50" s="209">
        <f t="shared" si="10"/>
        <v>0.40277777777777773</v>
      </c>
      <c r="L50" s="209">
        <f t="shared" si="11"/>
        <v>0.46666666666666662</v>
      </c>
      <c r="M50" s="209">
        <f t="shared" si="12"/>
        <v>0.54722222222222217</v>
      </c>
      <c r="N50" s="209">
        <f t="shared" si="13"/>
        <v>0.62083333333333324</v>
      </c>
      <c r="O50" s="210">
        <f t="shared" si="14"/>
        <v>0.71805555555555545</v>
      </c>
      <c r="P50" s="192">
        <f t="shared" si="15"/>
        <v>0.77500000000000002</v>
      </c>
    </row>
    <row r="51" spans="1:21" ht="16.5" customHeight="1" x14ac:dyDescent="0.2">
      <c r="A51" s="187">
        <v>42</v>
      </c>
      <c r="B51" s="19" t="s">
        <v>153</v>
      </c>
      <c r="C51" s="103">
        <v>1.3888888888888889E-3</v>
      </c>
      <c r="D51" s="103">
        <v>0</v>
      </c>
      <c r="E51" s="103">
        <v>6.9444444444444447E-4</v>
      </c>
      <c r="F51" s="103">
        <v>6.9444444444444447E-4</v>
      </c>
      <c r="G51" s="103">
        <v>6.9444444444444447E-4</v>
      </c>
      <c r="H51" s="103">
        <v>6.9444444444444447E-4</v>
      </c>
      <c r="I51" s="103">
        <v>6.9444444444444447E-4</v>
      </c>
      <c r="J51" s="209">
        <f t="shared" si="9"/>
        <v>0.34930555555555548</v>
      </c>
      <c r="K51" s="209">
        <f t="shared" si="10"/>
        <v>0.40277777777777773</v>
      </c>
      <c r="L51" s="209">
        <f t="shared" si="11"/>
        <v>0.46736111111111106</v>
      </c>
      <c r="M51" s="209">
        <f t="shared" si="12"/>
        <v>0.54791666666666661</v>
      </c>
      <c r="N51" s="209">
        <f t="shared" si="13"/>
        <v>0.62152777777777768</v>
      </c>
      <c r="O51" s="210">
        <f>O50+$H51</f>
        <v>0.71874999999999989</v>
      </c>
      <c r="P51" s="192">
        <f t="shared" si="15"/>
        <v>0.77569444444444446</v>
      </c>
    </row>
    <row r="52" spans="1:21" ht="25.5" hidden="1" customHeight="1" x14ac:dyDescent="0.15">
      <c r="A52" s="33"/>
      <c r="B52" s="34" t="s">
        <v>27</v>
      </c>
      <c r="C52" s="149">
        <f t="shared" ref="C52:I52" si="16">SUM(C5:C51)</f>
        <v>5.0694444444444417E-2</v>
      </c>
      <c r="D52" s="149">
        <f t="shared" si="16"/>
        <v>4.3749999999999976E-2</v>
      </c>
      <c r="E52" s="149">
        <f t="shared" si="16"/>
        <v>4.5138888888888881E-2</v>
      </c>
      <c r="F52" s="149">
        <f t="shared" si="16"/>
        <v>4.3749999999999976E-2</v>
      </c>
      <c r="G52" s="149">
        <f t="shared" si="16"/>
        <v>4.5138888888888874E-2</v>
      </c>
      <c r="H52" s="149">
        <f t="shared" si="16"/>
        <v>4.5138888888888874E-2</v>
      </c>
      <c r="I52" s="149">
        <f t="shared" si="16"/>
        <v>4.4444444444444432E-2</v>
      </c>
      <c r="J52" s="36">
        <f t="shared" ref="J52:P52" si="17">J51-J5</f>
        <v>5.5555555555555469E-2</v>
      </c>
      <c r="K52" s="36">
        <f t="shared" si="17"/>
        <v>4.5833333333333282E-2</v>
      </c>
      <c r="L52" s="36">
        <f t="shared" si="17"/>
        <v>4.7222222222222165E-2</v>
      </c>
      <c r="M52" s="36">
        <f t="shared" si="17"/>
        <v>4.9305555555555491E-2</v>
      </c>
      <c r="N52" s="36">
        <f t="shared" si="17"/>
        <v>4.7222222222222165E-2</v>
      </c>
      <c r="O52" s="36">
        <f t="shared" si="17"/>
        <v>4.8611111111111049E-2</v>
      </c>
      <c r="P52" s="37">
        <f t="shared" si="17"/>
        <v>4.7916666666666718E-2</v>
      </c>
      <c r="Q52" s="38">
        <f>SUM(J52:P52)</f>
        <v>0.34166666666666634</v>
      </c>
      <c r="R52" s="105"/>
    </row>
    <row r="53" spans="1:21" ht="30" hidden="1" customHeight="1" x14ac:dyDescent="0.15">
      <c r="A53" s="33"/>
      <c r="B53" s="34" t="s">
        <v>28</v>
      </c>
      <c r="C53" s="139"/>
      <c r="D53" s="139"/>
      <c r="E53" s="139"/>
      <c r="F53" s="139"/>
      <c r="G53" s="139"/>
      <c r="H53" s="139"/>
      <c r="I53" s="139"/>
      <c r="J53" s="114">
        <f t="shared" ref="J53:O53" si="18">K5-J51</f>
        <v>7.6388888888889728E-3</v>
      </c>
      <c r="K53" s="198">
        <f t="shared" si="18"/>
        <v>1.736111111111116E-2</v>
      </c>
      <c r="L53" s="115">
        <f t="shared" si="18"/>
        <v>3.1250000000000056E-2</v>
      </c>
      <c r="M53" s="114">
        <f t="shared" si="18"/>
        <v>2.6388888888888906E-2</v>
      </c>
      <c r="N53" s="115">
        <f>O5-N51</f>
        <v>4.861111111111116E-2</v>
      </c>
      <c r="O53" s="36">
        <f t="shared" si="18"/>
        <v>9.0277777777778567E-3</v>
      </c>
      <c r="P53" s="37" t="s">
        <v>179</v>
      </c>
      <c r="Q53" s="38">
        <f>SUM(J53:P53)</f>
        <v>0.14027777777777811</v>
      </c>
      <c r="R53" s="105"/>
    </row>
    <row r="54" spans="1:21" ht="30" hidden="1" customHeight="1" x14ac:dyDescent="0.15">
      <c r="A54" s="33"/>
      <c r="B54" s="34" t="s">
        <v>99</v>
      </c>
      <c r="C54" s="139"/>
      <c r="D54" s="139"/>
      <c r="E54" s="139"/>
      <c r="F54" s="139"/>
      <c r="G54" s="139"/>
      <c r="H54" s="139"/>
      <c r="I54" s="139"/>
      <c r="J54" s="36">
        <v>6.2499999999999995E-3</v>
      </c>
      <c r="K54" s="36">
        <v>1.3194444444444444E-2</v>
      </c>
      <c r="L54" s="36">
        <v>3.5416666666666666E-2</v>
      </c>
      <c r="M54" s="36">
        <v>2.0833333333333332E-2</v>
      </c>
      <c r="N54" s="36">
        <v>5.2083333333333336E-2</v>
      </c>
      <c r="O54" s="36">
        <v>9.0277777777777787E-3</v>
      </c>
      <c r="P54" s="37"/>
      <c r="Q54" s="38">
        <f>SUM(J54:P54)</f>
        <v>0.13680555555555554</v>
      </c>
      <c r="R54" s="105"/>
    </row>
    <row r="55" spans="1:21" ht="48" hidden="1" customHeight="1" x14ac:dyDescent="0.15">
      <c r="A55" s="33"/>
      <c r="B55" s="34" t="s">
        <v>32</v>
      </c>
      <c r="C55" s="39"/>
      <c r="D55" s="39"/>
      <c r="E55" s="39"/>
      <c r="F55" s="39"/>
      <c r="G55" s="39"/>
      <c r="H55" s="39"/>
      <c r="I55" s="39"/>
      <c r="J55" s="36">
        <f t="shared" ref="J55:O55" si="19">J52+J53</f>
        <v>6.3194444444444442E-2</v>
      </c>
      <c r="K55" s="36">
        <f t="shared" si="19"/>
        <v>6.3194444444444442E-2</v>
      </c>
      <c r="L55" s="36">
        <f t="shared" si="19"/>
        <v>7.8472222222222221E-2</v>
      </c>
      <c r="M55" s="36">
        <f t="shared" si="19"/>
        <v>7.5694444444444398E-2</v>
      </c>
      <c r="N55" s="36">
        <f t="shared" si="19"/>
        <v>9.5833333333333326E-2</v>
      </c>
      <c r="O55" s="36">
        <f t="shared" si="19"/>
        <v>5.7638888888888906E-2</v>
      </c>
      <c r="P55" s="37">
        <f>P52</f>
        <v>4.7916666666666718E-2</v>
      </c>
      <c r="Q55" s="38">
        <f>SUM(J55:P55)</f>
        <v>0.48194444444444445</v>
      </c>
      <c r="R55" s="150">
        <f>Q55</f>
        <v>0.48194444444444445</v>
      </c>
    </row>
    <row r="56" spans="1:21" ht="15.75" hidden="1" customHeight="1" x14ac:dyDescent="0.15">
      <c r="A56" s="48"/>
      <c r="B56" s="48"/>
      <c r="C56" s="49"/>
      <c r="D56" s="49"/>
      <c r="E56" s="49"/>
      <c r="F56" s="49"/>
      <c r="G56" s="49"/>
      <c r="H56" s="49"/>
      <c r="I56" s="49"/>
      <c r="J56" s="50"/>
      <c r="K56" s="50"/>
      <c r="L56" s="50"/>
      <c r="M56" s="50"/>
      <c r="N56" s="50"/>
      <c r="O56" s="50"/>
      <c r="P56" s="50"/>
      <c r="Q56" s="151"/>
      <c r="R56" s="105"/>
    </row>
    <row r="57" spans="1:21" ht="14.25" hidden="1" customHeight="1" x14ac:dyDescent="0.15">
      <c r="A57" s="92" t="s">
        <v>33</v>
      </c>
      <c r="B57" s="1" t="s">
        <v>33</v>
      </c>
      <c r="O57" s="1"/>
      <c r="P57" s="1"/>
    </row>
    <row r="58" spans="1:21" ht="13.5" hidden="1" x14ac:dyDescent="0.15">
      <c r="A58" s="118" t="s">
        <v>71</v>
      </c>
      <c r="C58" s="117"/>
      <c r="D58" s="117"/>
      <c r="E58" s="117"/>
      <c r="F58" s="117"/>
      <c r="G58" s="117"/>
      <c r="H58" s="117"/>
      <c r="I58" s="117"/>
      <c r="J58" s="117"/>
      <c r="K58" s="117"/>
      <c r="L58" s="117"/>
      <c r="M58" s="117"/>
      <c r="N58" s="117"/>
      <c r="O58" s="1"/>
      <c r="P58" s="1"/>
      <c r="Q58" s="1"/>
      <c r="R58" s="1"/>
      <c r="S58" s="1"/>
      <c r="T58" s="1"/>
      <c r="U58" s="1"/>
    </row>
    <row r="59" spans="1:21" ht="13.5" hidden="1" x14ac:dyDescent="0.15">
      <c r="A59" s="118"/>
      <c r="O59" s="1"/>
      <c r="P59" s="1"/>
    </row>
  </sheetData>
  <mergeCells count="20">
    <mergeCell ref="A1:Q1"/>
    <mergeCell ref="A3:B4"/>
    <mergeCell ref="C3:I3"/>
    <mergeCell ref="J3:J4"/>
    <mergeCell ref="K3:K4"/>
    <mergeCell ref="L3:L4"/>
    <mergeCell ref="M3:M4"/>
    <mergeCell ref="N3:N4"/>
    <mergeCell ref="O3:O4"/>
    <mergeCell ref="P3:P4"/>
    <mergeCell ref="N27:N28"/>
    <mergeCell ref="O27:O28"/>
    <mergeCell ref="P27:P28"/>
    <mergeCell ref="A36:A37"/>
    <mergeCell ref="A27:B28"/>
    <mergeCell ref="C27:I27"/>
    <mergeCell ref="J27:J28"/>
    <mergeCell ref="K27:K28"/>
    <mergeCell ref="L27:L28"/>
    <mergeCell ref="M27:M28"/>
  </mergeCells>
  <phoneticPr fontId="2"/>
  <pageMargins left="0.59055118110236227" right="0.39370078740157483" top="0.39370078740157483" bottom="0.39370078740157483" header="0" footer="0"/>
  <pageSetup paperSize="9" scale="82"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7"/>
  <sheetViews>
    <sheetView zoomScaleNormal="100" zoomScaleSheetLayoutView="100" workbookViewId="0">
      <selection activeCell="A2" sqref="A2"/>
    </sheetView>
  </sheetViews>
  <sheetFormatPr defaultRowHeight="13.2" x14ac:dyDescent="0.2"/>
  <cols>
    <col min="1" max="1" width="3.6640625" style="1" customWidth="1"/>
    <col min="2" max="2" width="17.21875" style="1" bestFit="1" customWidth="1"/>
    <col min="3" max="9" width="4.88671875" style="1" hidden="1" customWidth="1"/>
    <col min="10" max="14" width="10.33203125" style="1" customWidth="1"/>
    <col min="15" max="16" width="10.33203125" style="2" customWidth="1"/>
    <col min="17" max="256" width="9" style="2"/>
    <col min="257" max="257" width="3.6640625" style="2" customWidth="1"/>
    <col min="258" max="258" width="17.21875" style="2" bestFit="1" customWidth="1"/>
    <col min="259" max="265" width="4.88671875" style="2" customWidth="1"/>
    <col min="266" max="272" width="10.33203125" style="2" customWidth="1"/>
    <col min="273" max="512" width="9" style="2"/>
    <col min="513" max="513" width="3.6640625" style="2" customWidth="1"/>
    <col min="514" max="514" width="17.21875" style="2" bestFit="1" customWidth="1"/>
    <col min="515" max="521" width="4.88671875" style="2" customWidth="1"/>
    <col min="522" max="528" width="10.33203125" style="2" customWidth="1"/>
    <col min="529" max="768" width="9" style="2"/>
    <col min="769" max="769" width="3.6640625" style="2" customWidth="1"/>
    <col min="770" max="770" width="17.21875" style="2" bestFit="1" customWidth="1"/>
    <col min="771" max="777" width="4.88671875" style="2" customWidth="1"/>
    <col min="778" max="784" width="10.33203125" style="2" customWidth="1"/>
    <col min="785" max="1024" width="9" style="2"/>
    <col min="1025" max="1025" width="3.6640625" style="2" customWidth="1"/>
    <col min="1026" max="1026" width="17.21875" style="2" bestFit="1" customWidth="1"/>
    <col min="1027" max="1033" width="4.88671875" style="2" customWidth="1"/>
    <col min="1034" max="1040" width="10.33203125" style="2" customWidth="1"/>
    <col min="1041" max="1280" width="9" style="2"/>
    <col min="1281" max="1281" width="3.6640625" style="2" customWidth="1"/>
    <col min="1282" max="1282" width="17.21875" style="2" bestFit="1" customWidth="1"/>
    <col min="1283" max="1289" width="4.88671875" style="2" customWidth="1"/>
    <col min="1290" max="1296" width="10.33203125" style="2" customWidth="1"/>
    <col min="1297" max="1536" width="9" style="2"/>
    <col min="1537" max="1537" width="3.6640625" style="2" customWidth="1"/>
    <col min="1538" max="1538" width="17.21875" style="2" bestFit="1" customWidth="1"/>
    <col min="1539" max="1545" width="4.88671875" style="2" customWidth="1"/>
    <col min="1546" max="1552" width="10.33203125" style="2" customWidth="1"/>
    <col min="1553" max="1792" width="9" style="2"/>
    <col min="1793" max="1793" width="3.6640625" style="2" customWidth="1"/>
    <col min="1794" max="1794" width="17.21875" style="2" bestFit="1" customWidth="1"/>
    <col min="1795" max="1801" width="4.88671875" style="2" customWidth="1"/>
    <col min="1802" max="1808" width="10.33203125" style="2" customWidth="1"/>
    <col min="1809" max="2048" width="9" style="2"/>
    <col min="2049" max="2049" width="3.6640625" style="2" customWidth="1"/>
    <col min="2050" max="2050" width="17.21875" style="2" bestFit="1" customWidth="1"/>
    <col min="2051" max="2057" width="4.88671875" style="2" customWidth="1"/>
    <col min="2058" max="2064" width="10.33203125" style="2" customWidth="1"/>
    <col min="2065" max="2304" width="9" style="2"/>
    <col min="2305" max="2305" width="3.6640625" style="2" customWidth="1"/>
    <col min="2306" max="2306" width="17.21875" style="2" bestFit="1" customWidth="1"/>
    <col min="2307" max="2313" width="4.88671875" style="2" customWidth="1"/>
    <col min="2314" max="2320" width="10.33203125" style="2" customWidth="1"/>
    <col min="2321" max="2560" width="9" style="2"/>
    <col min="2561" max="2561" width="3.6640625" style="2" customWidth="1"/>
    <col min="2562" max="2562" width="17.21875" style="2" bestFit="1" customWidth="1"/>
    <col min="2563" max="2569" width="4.88671875" style="2" customWidth="1"/>
    <col min="2570" max="2576" width="10.33203125" style="2" customWidth="1"/>
    <col min="2577" max="2816" width="9" style="2"/>
    <col min="2817" max="2817" width="3.6640625" style="2" customWidth="1"/>
    <col min="2818" max="2818" width="17.21875" style="2" bestFit="1" customWidth="1"/>
    <col min="2819" max="2825" width="4.88671875" style="2" customWidth="1"/>
    <col min="2826" max="2832" width="10.33203125" style="2" customWidth="1"/>
    <col min="2833" max="3072" width="9" style="2"/>
    <col min="3073" max="3073" width="3.6640625" style="2" customWidth="1"/>
    <col min="3074" max="3074" width="17.21875" style="2" bestFit="1" customWidth="1"/>
    <col min="3075" max="3081" width="4.88671875" style="2" customWidth="1"/>
    <col min="3082" max="3088" width="10.33203125" style="2" customWidth="1"/>
    <col min="3089" max="3328" width="9" style="2"/>
    <col min="3329" max="3329" width="3.6640625" style="2" customWidth="1"/>
    <col min="3330" max="3330" width="17.21875" style="2" bestFit="1" customWidth="1"/>
    <col min="3331" max="3337" width="4.88671875" style="2" customWidth="1"/>
    <col min="3338" max="3344" width="10.33203125" style="2" customWidth="1"/>
    <col min="3345" max="3584" width="9" style="2"/>
    <col min="3585" max="3585" width="3.6640625" style="2" customWidth="1"/>
    <col min="3586" max="3586" width="17.21875" style="2" bestFit="1" customWidth="1"/>
    <col min="3587" max="3593" width="4.88671875" style="2" customWidth="1"/>
    <col min="3594" max="3600" width="10.33203125" style="2" customWidth="1"/>
    <col min="3601" max="3840" width="9" style="2"/>
    <col min="3841" max="3841" width="3.6640625" style="2" customWidth="1"/>
    <col min="3842" max="3842" width="17.21875" style="2" bestFit="1" customWidth="1"/>
    <col min="3843" max="3849" width="4.88671875" style="2" customWidth="1"/>
    <col min="3850" max="3856" width="10.33203125" style="2" customWidth="1"/>
    <col min="3857" max="4096" width="9" style="2"/>
    <col min="4097" max="4097" width="3.6640625" style="2" customWidth="1"/>
    <col min="4098" max="4098" width="17.21875" style="2" bestFit="1" customWidth="1"/>
    <col min="4099" max="4105" width="4.88671875" style="2" customWidth="1"/>
    <col min="4106" max="4112" width="10.33203125" style="2" customWidth="1"/>
    <col min="4113" max="4352" width="9" style="2"/>
    <col min="4353" max="4353" width="3.6640625" style="2" customWidth="1"/>
    <col min="4354" max="4354" width="17.21875" style="2" bestFit="1" customWidth="1"/>
    <col min="4355" max="4361" width="4.88671875" style="2" customWidth="1"/>
    <col min="4362" max="4368" width="10.33203125" style="2" customWidth="1"/>
    <col min="4369" max="4608" width="9" style="2"/>
    <col min="4609" max="4609" width="3.6640625" style="2" customWidth="1"/>
    <col min="4610" max="4610" width="17.21875" style="2" bestFit="1" customWidth="1"/>
    <col min="4611" max="4617" width="4.88671875" style="2" customWidth="1"/>
    <col min="4618" max="4624" width="10.33203125" style="2" customWidth="1"/>
    <col min="4625" max="4864" width="9" style="2"/>
    <col min="4865" max="4865" width="3.6640625" style="2" customWidth="1"/>
    <col min="4866" max="4866" width="17.21875" style="2" bestFit="1" customWidth="1"/>
    <col min="4867" max="4873" width="4.88671875" style="2" customWidth="1"/>
    <col min="4874" max="4880" width="10.33203125" style="2" customWidth="1"/>
    <col min="4881" max="5120" width="9" style="2"/>
    <col min="5121" max="5121" width="3.6640625" style="2" customWidth="1"/>
    <col min="5122" max="5122" width="17.21875" style="2" bestFit="1" customWidth="1"/>
    <col min="5123" max="5129" width="4.88671875" style="2" customWidth="1"/>
    <col min="5130" max="5136" width="10.33203125" style="2" customWidth="1"/>
    <col min="5137" max="5376" width="9" style="2"/>
    <col min="5377" max="5377" width="3.6640625" style="2" customWidth="1"/>
    <col min="5378" max="5378" width="17.21875" style="2" bestFit="1" customWidth="1"/>
    <col min="5379" max="5385" width="4.88671875" style="2" customWidth="1"/>
    <col min="5386" max="5392" width="10.33203125" style="2" customWidth="1"/>
    <col min="5393" max="5632" width="9" style="2"/>
    <col min="5633" max="5633" width="3.6640625" style="2" customWidth="1"/>
    <col min="5634" max="5634" width="17.21875" style="2" bestFit="1" customWidth="1"/>
    <col min="5635" max="5641" width="4.88671875" style="2" customWidth="1"/>
    <col min="5642" max="5648" width="10.33203125" style="2" customWidth="1"/>
    <col min="5649" max="5888" width="9" style="2"/>
    <col min="5889" max="5889" width="3.6640625" style="2" customWidth="1"/>
    <col min="5890" max="5890" width="17.21875" style="2" bestFit="1" customWidth="1"/>
    <col min="5891" max="5897" width="4.88671875" style="2" customWidth="1"/>
    <col min="5898" max="5904" width="10.33203125" style="2" customWidth="1"/>
    <col min="5905" max="6144" width="9" style="2"/>
    <col min="6145" max="6145" width="3.6640625" style="2" customWidth="1"/>
    <col min="6146" max="6146" width="17.21875" style="2" bestFit="1" customWidth="1"/>
    <col min="6147" max="6153" width="4.88671875" style="2" customWidth="1"/>
    <col min="6154" max="6160" width="10.33203125" style="2" customWidth="1"/>
    <col min="6161" max="6400" width="9" style="2"/>
    <col min="6401" max="6401" width="3.6640625" style="2" customWidth="1"/>
    <col min="6402" max="6402" width="17.21875" style="2" bestFit="1" customWidth="1"/>
    <col min="6403" max="6409" width="4.88671875" style="2" customWidth="1"/>
    <col min="6410" max="6416" width="10.33203125" style="2" customWidth="1"/>
    <col min="6417" max="6656" width="9" style="2"/>
    <col min="6657" max="6657" width="3.6640625" style="2" customWidth="1"/>
    <col min="6658" max="6658" width="17.21875" style="2" bestFit="1" customWidth="1"/>
    <col min="6659" max="6665" width="4.88671875" style="2" customWidth="1"/>
    <col min="6666" max="6672" width="10.33203125" style="2" customWidth="1"/>
    <col min="6673" max="6912" width="9" style="2"/>
    <col min="6913" max="6913" width="3.6640625" style="2" customWidth="1"/>
    <col min="6914" max="6914" width="17.21875" style="2" bestFit="1" customWidth="1"/>
    <col min="6915" max="6921" width="4.88671875" style="2" customWidth="1"/>
    <col min="6922" max="6928" width="10.33203125" style="2" customWidth="1"/>
    <col min="6929" max="7168" width="9" style="2"/>
    <col min="7169" max="7169" width="3.6640625" style="2" customWidth="1"/>
    <col min="7170" max="7170" width="17.21875" style="2" bestFit="1" customWidth="1"/>
    <col min="7171" max="7177" width="4.88671875" style="2" customWidth="1"/>
    <col min="7178" max="7184" width="10.33203125" style="2" customWidth="1"/>
    <col min="7185" max="7424" width="9" style="2"/>
    <col min="7425" max="7425" width="3.6640625" style="2" customWidth="1"/>
    <col min="7426" max="7426" width="17.21875" style="2" bestFit="1" customWidth="1"/>
    <col min="7427" max="7433" width="4.88671875" style="2" customWidth="1"/>
    <col min="7434" max="7440" width="10.33203125" style="2" customWidth="1"/>
    <col min="7441" max="7680" width="9" style="2"/>
    <col min="7681" max="7681" width="3.6640625" style="2" customWidth="1"/>
    <col min="7682" max="7682" width="17.21875" style="2" bestFit="1" customWidth="1"/>
    <col min="7683" max="7689" width="4.88671875" style="2" customWidth="1"/>
    <col min="7690" max="7696" width="10.33203125" style="2" customWidth="1"/>
    <col min="7697" max="7936" width="9" style="2"/>
    <col min="7937" max="7937" width="3.6640625" style="2" customWidth="1"/>
    <col min="7938" max="7938" width="17.21875" style="2" bestFit="1" customWidth="1"/>
    <col min="7939" max="7945" width="4.88671875" style="2" customWidth="1"/>
    <col min="7946" max="7952" width="10.33203125" style="2" customWidth="1"/>
    <col min="7953" max="8192" width="9" style="2"/>
    <col min="8193" max="8193" width="3.6640625" style="2" customWidth="1"/>
    <col min="8194" max="8194" width="17.21875" style="2" bestFit="1" customWidth="1"/>
    <col min="8195" max="8201" width="4.88671875" style="2" customWidth="1"/>
    <col min="8202" max="8208" width="10.33203125" style="2" customWidth="1"/>
    <col min="8209" max="8448" width="9" style="2"/>
    <col min="8449" max="8449" width="3.6640625" style="2" customWidth="1"/>
    <col min="8450" max="8450" width="17.21875" style="2" bestFit="1" customWidth="1"/>
    <col min="8451" max="8457" width="4.88671875" style="2" customWidth="1"/>
    <col min="8458" max="8464" width="10.33203125" style="2" customWidth="1"/>
    <col min="8465" max="8704" width="9" style="2"/>
    <col min="8705" max="8705" width="3.6640625" style="2" customWidth="1"/>
    <col min="8706" max="8706" width="17.21875" style="2" bestFit="1" customWidth="1"/>
    <col min="8707" max="8713" width="4.88671875" style="2" customWidth="1"/>
    <col min="8714" max="8720" width="10.33203125" style="2" customWidth="1"/>
    <col min="8721" max="8960" width="9" style="2"/>
    <col min="8961" max="8961" width="3.6640625" style="2" customWidth="1"/>
    <col min="8962" max="8962" width="17.21875" style="2" bestFit="1" customWidth="1"/>
    <col min="8963" max="8969" width="4.88671875" style="2" customWidth="1"/>
    <col min="8970" max="8976" width="10.33203125" style="2" customWidth="1"/>
    <col min="8977" max="9216" width="9" style="2"/>
    <col min="9217" max="9217" width="3.6640625" style="2" customWidth="1"/>
    <col min="9218" max="9218" width="17.21875" style="2" bestFit="1" customWidth="1"/>
    <col min="9219" max="9225" width="4.88671875" style="2" customWidth="1"/>
    <col min="9226" max="9232" width="10.33203125" style="2" customWidth="1"/>
    <col min="9233" max="9472" width="9" style="2"/>
    <col min="9473" max="9473" width="3.6640625" style="2" customWidth="1"/>
    <col min="9474" max="9474" width="17.21875" style="2" bestFit="1" customWidth="1"/>
    <col min="9475" max="9481" width="4.88671875" style="2" customWidth="1"/>
    <col min="9482" max="9488" width="10.33203125" style="2" customWidth="1"/>
    <col min="9489" max="9728" width="9" style="2"/>
    <col min="9729" max="9729" width="3.6640625" style="2" customWidth="1"/>
    <col min="9730" max="9730" width="17.21875" style="2" bestFit="1" customWidth="1"/>
    <col min="9731" max="9737" width="4.88671875" style="2" customWidth="1"/>
    <col min="9738" max="9744" width="10.33203125" style="2" customWidth="1"/>
    <col min="9745" max="9984" width="9" style="2"/>
    <col min="9985" max="9985" width="3.6640625" style="2" customWidth="1"/>
    <col min="9986" max="9986" width="17.21875" style="2" bestFit="1" customWidth="1"/>
    <col min="9987" max="9993" width="4.88671875" style="2" customWidth="1"/>
    <col min="9994" max="10000" width="10.33203125" style="2" customWidth="1"/>
    <col min="10001" max="10240" width="9" style="2"/>
    <col min="10241" max="10241" width="3.6640625" style="2" customWidth="1"/>
    <col min="10242" max="10242" width="17.21875" style="2" bestFit="1" customWidth="1"/>
    <col min="10243" max="10249" width="4.88671875" style="2" customWidth="1"/>
    <col min="10250" max="10256" width="10.33203125" style="2" customWidth="1"/>
    <col min="10257" max="10496" width="9" style="2"/>
    <col min="10497" max="10497" width="3.6640625" style="2" customWidth="1"/>
    <col min="10498" max="10498" width="17.21875" style="2" bestFit="1" customWidth="1"/>
    <col min="10499" max="10505" width="4.88671875" style="2" customWidth="1"/>
    <col min="10506" max="10512" width="10.33203125" style="2" customWidth="1"/>
    <col min="10513" max="10752" width="9" style="2"/>
    <col min="10753" max="10753" width="3.6640625" style="2" customWidth="1"/>
    <col min="10754" max="10754" width="17.21875" style="2" bestFit="1" customWidth="1"/>
    <col min="10755" max="10761" width="4.88671875" style="2" customWidth="1"/>
    <col min="10762" max="10768" width="10.33203125" style="2" customWidth="1"/>
    <col min="10769" max="11008" width="9" style="2"/>
    <col min="11009" max="11009" width="3.6640625" style="2" customWidth="1"/>
    <col min="11010" max="11010" width="17.21875" style="2" bestFit="1" customWidth="1"/>
    <col min="11011" max="11017" width="4.88671875" style="2" customWidth="1"/>
    <col min="11018" max="11024" width="10.33203125" style="2" customWidth="1"/>
    <col min="11025" max="11264" width="9" style="2"/>
    <col min="11265" max="11265" width="3.6640625" style="2" customWidth="1"/>
    <col min="11266" max="11266" width="17.21875" style="2" bestFit="1" customWidth="1"/>
    <col min="11267" max="11273" width="4.88671875" style="2" customWidth="1"/>
    <col min="11274" max="11280" width="10.33203125" style="2" customWidth="1"/>
    <col min="11281" max="11520" width="9" style="2"/>
    <col min="11521" max="11521" width="3.6640625" style="2" customWidth="1"/>
    <col min="11522" max="11522" width="17.21875" style="2" bestFit="1" customWidth="1"/>
    <col min="11523" max="11529" width="4.88671875" style="2" customWidth="1"/>
    <col min="11530" max="11536" width="10.33203125" style="2" customWidth="1"/>
    <col min="11537" max="11776" width="9" style="2"/>
    <col min="11777" max="11777" width="3.6640625" style="2" customWidth="1"/>
    <col min="11778" max="11778" width="17.21875" style="2" bestFit="1" customWidth="1"/>
    <col min="11779" max="11785" width="4.88671875" style="2" customWidth="1"/>
    <col min="11786" max="11792" width="10.33203125" style="2" customWidth="1"/>
    <col min="11793" max="12032" width="9" style="2"/>
    <col min="12033" max="12033" width="3.6640625" style="2" customWidth="1"/>
    <col min="12034" max="12034" width="17.21875" style="2" bestFit="1" customWidth="1"/>
    <col min="12035" max="12041" width="4.88671875" style="2" customWidth="1"/>
    <col min="12042" max="12048" width="10.33203125" style="2" customWidth="1"/>
    <col min="12049" max="12288" width="9" style="2"/>
    <col min="12289" max="12289" width="3.6640625" style="2" customWidth="1"/>
    <col min="12290" max="12290" width="17.21875" style="2" bestFit="1" customWidth="1"/>
    <col min="12291" max="12297" width="4.88671875" style="2" customWidth="1"/>
    <col min="12298" max="12304" width="10.33203125" style="2" customWidth="1"/>
    <col min="12305" max="12544" width="9" style="2"/>
    <col min="12545" max="12545" width="3.6640625" style="2" customWidth="1"/>
    <col min="12546" max="12546" width="17.21875" style="2" bestFit="1" customWidth="1"/>
    <col min="12547" max="12553" width="4.88671875" style="2" customWidth="1"/>
    <col min="12554" max="12560" width="10.33203125" style="2" customWidth="1"/>
    <col min="12561" max="12800" width="9" style="2"/>
    <col min="12801" max="12801" width="3.6640625" style="2" customWidth="1"/>
    <col min="12802" max="12802" width="17.21875" style="2" bestFit="1" customWidth="1"/>
    <col min="12803" max="12809" width="4.88671875" style="2" customWidth="1"/>
    <col min="12810" max="12816" width="10.33203125" style="2" customWidth="1"/>
    <col min="12817" max="13056" width="9" style="2"/>
    <col min="13057" max="13057" width="3.6640625" style="2" customWidth="1"/>
    <col min="13058" max="13058" width="17.21875" style="2" bestFit="1" customWidth="1"/>
    <col min="13059" max="13065" width="4.88671875" style="2" customWidth="1"/>
    <col min="13066" max="13072" width="10.33203125" style="2" customWidth="1"/>
    <col min="13073" max="13312" width="9" style="2"/>
    <col min="13313" max="13313" width="3.6640625" style="2" customWidth="1"/>
    <col min="13314" max="13314" width="17.21875" style="2" bestFit="1" customWidth="1"/>
    <col min="13315" max="13321" width="4.88671875" style="2" customWidth="1"/>
    <col min="13322" max="13328" width="10.33203125" style="2" customWidth="1"/>
    <col min="13329" max="13568" width="9" style="2"/>
    <col min="13569" max="13569" width="3.6640625" style="2" customWidth="1"/>
    <col min="13570" max="13570" width="17.21875" style="2" bestFit="1" customWidth="1"/>
    <col min="13571" max="13577" width="4.88671875" style="2" customWidth="1"/>
    <col min="13578" max="13584" width="10.33203125" style="2" customWidth="1"/>
    <col min="13585" max="13824" width="9" style="2"/>
    <col min="13825" max="13825" width="3.6640625" style="2" customWidth="1"/>
    <col min="13826" max="13826" width="17.21875" style="2" bestFit="1" customWidth="1"/>
    <col min="13827" max="13833" width="4.88671875" style="2" customWidth="1"/>
    <col min="13834" max="13840" width="10.33203125" style="2" customWidth="1"/>
    <col min="13841" max="14080" width="9" style="2"/>
    <col min="14081" max="14081" width="3.6640625" style="2" customWidth="1"/>
    <col min="14082" max="14082" width="17.21875" style="2" bestFit="1" customWidth="1"/>
    <col min="14083" max="14089" width="4.88671875" style="2" customWidth="1"/>
    <col min="14090" max="14096" width="10.33203125" style="2" customWidth="1"/>
    <col min="14097" max="14336" width="9" style="2"/>
    <col min="14337" max="14337" width="3.6640625" style="2" customWidth="1"/>
    <col min="14338" max="14338" width="17.21875" style="2" bestFit="1" customWidth="1"/>
    <col min="14339" max="14345" width="4.88671875" style="2" customWidth="1"/>
    <col min="14346" max="14352" width="10.33203125" style="2" customWidth="1"/>
    <col min="14353" max="14592" width="9" style="2"/>
    <col min="14593" max="14593" width="3.6640625" style="2" customWidth="1"/>
    <col min="14594" max="14594" width="17.21875" style="2" bestFit="1" customWidth="1"/>
    <col min="14595" max="14601" width="4.88671875" style="2" customWidth="1"/>
    <col min="14602" max="14608" width="10.33203125" style="2" customWidth="1"/>
    <col min="14609" max="14848" width="9" style="2"/>
    <col min="14849" max="14849" width="3.6640625" style="2" customWidth="1"/>
    <col min="14850" max="14850" width="17.21875" style="2" bestFit="1" customWidth="1"/>
    <col min="14851" max="14857" width="4.88671875" style="2" customWidth="1"/>
    <col min="14858" max="14864" width="10.33203125" style="2" customWidth="1"/>
    <col min="14865" max="15104" width="9" style="2"/>
    <col min="15105" max="15105" width="3.6640625" style="2" customWidth="1"/>
    <col min="15106" max="15106" width="17.21875" style="2" bestFit="1" customWidth="1"/>
    <col min="15107" max="15113" width="4.88671875" style="2" customWidth="1"/>
    <col min="15114" max="15120" width="10.33203125" style="2" customWidth="1"/>
    <col min="15121" max="15360" width="9" style="2"/>
    <col min="15361" max="15361" width="3.6640625" style="2" customWidth="1"/>
    <col min="15362" max="15362" width="17.21875" style="2" bestFit="1" customWidth="1"/>
    <col min="15363" max="15369" width="4.88671875" style="2" customWidth="1"/>
    <col min="15370" max="15376" width="10.33203125" style="2" customWidth="1"/>
    <col min="15377" max="15616" width="9" style="2"/>
    <col min="15617" max="15617" width="3.6640625" style="2" customWidth="1"/>
    <col min="15618" max="15618" width="17.21875" style="2" bestFit="1" customWidth="1"/>
    <col min="15619" max="15625" width="4.88671875" style="2" customWidth="1"/>
    <col min="15626" max="15632" width="10.33203125" style="2" customWidth="1"/>
    <col min="15633" max="15872" width="9" style="2"/>
    <col min="15873" max="15873" width="3.6640625" style="2" customWidth="1"/>
    <col min="15874" max="15874" width="17.21875" style="2" bestFit="1" customWidth="1"/>
    <col min="15875" max="15881" width="4.88671875" style="2" customWidth="1"/>
    <col min="15882" max="15888" width="10.33203125" style="2" customWidth="1"/>
    <col min="15889" max="16128" width="9" style="2"/>
    <col min="16129" max="16129" width="3.6640625" style="2" customWidth="1"/>
    <col min="16130" max="16130" width="17.21875" style="2" bestFit="1" customWidth="1"/>
    <col min="16131" max="16137" width="4.88671875" style="2" customWidth="1"/>
    <col min="16138" max="16144" width="10.33203125" style="2" customWidth="1"/>
    <col min="16145" max="16384" width="9" style="2"/>
  </cols>
  <sheetData>
    <row r="1" spans="1:16" ht="42.75" customHeight="1" x14ac:dyDescent="0.2">
      <c r="A1" s="319" t="s">
        <v>296</v>
      </c>
      <c r="B1" s="319"/>
      <c r="C1" s="319"/>
      <c r="D1" s="319"/>
      <c r="E1" s="319"/>
      <c r="F1" s="319"/>
      <c r="G1" s="319"/>
      <c r="H1" s="319"/>
      <c r="I1" s="319"/>
      <c r="J1" s="319"/>
      <c r="K1" s="319"/>
      <c r="L1" s="319"/>
      <c r="M1" s="319"/>
      <c r="N1" s="319"/>
      <c r="O1" s="319"/>
      <c r="P1" s="374"/>
    </row>
    <row r="2" spans="1:16" ht="26.25" customHeight="1" x14ac:dyDescent="0.15">
      <c r="J2" s="185"/>
      <c r="K2" s="185">
        <f t="shared" ref="K2:P2" si="0">K5-J5</f>
        <v>6.3888888888888828E-2</v>
      </c>
      <c r="L2" s="185">
        <f t="shared" si="0"/>
        <v>6.3888888888888884E-2</v>
      </c>
      <c r="M2" s="185">
        <f t="shared" si="0"/>
        <v>5.6944444444444464E-2</v>
      </c>
      <c r="N2" s="185">
        <f t="shared" si="0"/>
        <v>9.4444444444444442E-2</v>
      </c>
      <c r="O2" s="185">
        <f t="shared" si="0"/>
        <v>6.597222222222221E-2</v>
      </c>
      <c r="P2" s="185">
        <f t="shared" si="0"/>
        <v>5.208333333333337E-2</v>
      </c>
    </row>
    <row r="3" spans="1:16" ht="18.75" customHeight="1" x14ac:dyDescent="0.2">
      <c r="A3" s="375" t="s">
        <v>280</v>
      </c>
      <c r="B3" s="376"/>
      <c r="C3" s="379" t="s">
        <v>0</v>
      </c>
      <c r="D3" s="380"/>
      <c r="E3" s="380"/>
      <c r="F3" s="380"/>
      <c r="G3" s="380"/>
      <c r="H3" s="380"/>
      <c r="I3" s="381"/>
      <c r="J3" s="382">
        <v>1</v>
      </c>
      <c r="K3" s="382">
        <v>2</v>
      </c>
      <c r="L3" s="382">
        <v>3</v>
      </c>
      <c r="M3" s="382">
        <v>4</v>
      </c>
      <c r="N3" s="382">
        <v>5</v>
      </c>
      <c r="O3" s="382">
        <v>6</v>
      </c>
      <c r="P3" s="382">
        <v>7</v>
      </c>
    </row>
    <row r="4" spans="1:16" ht="18.75" customHeight="1" x14ac:dyDescent="0.2">
      <c r="A4" s="377"/>
      <c r="B4" s="378"/>
      <c r="C4" s="211" t="s">
        <v>44</v>
      </c>
      <c r="D4" s="211" t="s">
        <v>45</v>
      </c>
      <c r="E4" s="211" t="s">
        <v>46</v>
      </c>
      <c r="F4" s="211" t="s">
        <v>101</v>
      </c>
      <c r="G4" s="211" t="s">
        <v>180</v>
      </c>
      <c r="H4" s="211" t="s">
        <v>102</v>
      </c>
      <c r="I4" s="211" t="s">
        <v>181</v>
      </c>
      <c r="J4" s="383"/>
      <c r="K4" s="383"/>
      <c r="L4" s="383"/>
      <c r="M4" s="383"/>
      <c r="N4" s="383"/>
      <c r="O4" s="383"/>
      <c r="P4" s="383"/>
    </row>
    <row r="5" spans="1:16" ht="17.25" customHeight="1" x14ac:dyDescent="0.2">
      <c r="A5" s="18">
        <v>1</v>
      </c>
      <c r="B5" s="19" t="s">
        <v>182</v>
      </c>
      <c r="C5" s="25">
        <v>0</v>
      </c>
      <c r="D5" s="25">
        <v>0</v>
      </c>
      <c r="E5" s="25">
        <v>0</v>
      </c>
      <c r="F5" s="25">
        <v>0</v>
      </c>
      <c r="G5" s="25">
        <v>0</v>
      </c>
      <c r="H5" s="25">
        <v>0</v>
      </c>
      <c r="I5" s="25">
        <v>0</v>
      </c>
      <c r="J5" s="212">
        <v>0.31944444444444448</v>
      </c>
      <c r="K5" s="213">
        <v>0.3833333333333333</v>
      </c>
      <c r="L5" s="213">
        <v>0.44722222222222219</v>
      </c>
      <c r="M5" s="213">
        <v>0.50416666666666665</v>
      </c>
      <c r="N5" s="213">
        <v>0.59861111111111109</v>
      </c>
      <c r="O5" s="191">
        <v>0.6645833333333333</v>
      </c>
      <c r="P5" s="214">
        <v>0.71666666666666667</v>
      </c>
    </row>
    <row r="6" spans="1:16" ht="17.25" customHeight="1" x14ac:dyDescent="0.2">
      <c r="A6" s="18">
        <v>2</v>
      </c>
      <c r="B6" s="19" t="s">
        <v>183</v>
      </c>
      <c r="C6" s="25">
        <v>1.3888888888888889E-3</v>
      </c>
      <c r="D6" s="25">
        <v>1.3888888888888889E-3</v>
      </c>
      <c r="E6" s="25">
        <v>1.3888888888888889E-3</v>
      </c>
      <c r="F6" s="25">
        <v>1.3888888888888889E-3</v>
      </c>
      <c r="G6" s="25">
        <v>1.3888888888888889E-3</v>
      </c>
      <c r="H6" s="25">
        <v>1.3888888888888889E-3</v>
      </c>
      <c r="I6" s="25">
        <v>2.0833333333333333E-3</v>
      </c>
      <c r="J6" s="212">
        <f t="shared" ref="J6:J39" si="1">J5+$C6</f>
        <v>0.32083333333333336</v>
      </c>
      <c r="K6" s="213">
        <f>K5+$D6</f>
        <v>0.38472222222222219</v>
      </c>
      <c r="L6" s="213">
        <f>L5+$E6</f>
        <v>0.44861111111111107</v>
      </c>
      <c r="M6" s="213">
        <f>M5+$F6</f>
        <v>0.50555555555555554</v>
      </c>
      <c r="N6" s="213">
        <f>N5+$G6</f>
        <v>0.6</v>
      </c>
      <c r="O6" s="213">
        <f>O5+$H6</f>
        <v>0.66597222222222219</v>
      </c>
      <c r="P6" s="214">
        <f>P5+$I6</f>
        <v>0.71875</v>
      </c>
    </row>
    <row r="7" spans="1:16" ht="17.25" customHeight="1" x14ac:dyDescent="0.2">
      <c r="A7" s="18">
        <v>3</v>
      </c>
      <c r="B7" s="19" t="s">
        <v>184</v>
      </c>
      <c r="C7" s="25">
        <v>1.3888888888888889E-3</v>
      </c>
      <c r="D7" s="25">
        <v>1.3888888888888889E-3</v>
      </c>
      <c r="E7" s="25">
        <v>1.3888888888888889E-3</v>
      </c>
      <c r="F7" s="25">
        <v>1.3888888888888889E-3</v>
      </c>
      <c r="G7" s="25">
        <v>1.3888888888888889E-3</v>
      </c>
      <c r="H7" s="25">
        <v>1.3888888888888889E-3</v>
      </c>
      <c r="I7" s="25">
        <v>1.3888888888888889E-3</v>
      </c>
      <c r="J7" s="212">
        <f t="shared" si="1"/>
        <v>0.32222222222222224</v>
      </c>
      <c r="K7" s="213">
        <f t="shared" ref="K7:K39" si="2">K6+$D7</f>
        <v>0.38611111111111107</v>
      </c>
      <c r="L7" s="213">
        <f t="shared" ref="L7:L39" si="3">L6+$E7</f>
        <v>0.44999999999999996</v>
      </c>
      <c r="M7" s="213">
        <f t="shared" ref="M7:M39" si="4">M6+$F7</f>
        <v>0.50694444444444442</v>
      </c>
      <c r="N7" s="213">
        <f t="shared" ref="N7:N39" si="5">N6+$G7</f>
        <v>0.60138888888888886</v>
      </c>
      <c r="O7" s="213">
        <f t="shared" ref="O7:O39" si="6">O6+$H7</f>
        <v>0.66736111111111107</v>
      </c>
      <c r="P7" s="214">
        <f t="shared" ref="P7:P39" si="7">P6+$I7</f>
        <v>0.72013888888888888</v>
      </c>
    </row>
    <row r="8" spans="1:16" ht="17.25" customHeight="1" x14ac:dyDescent="0.2">
      <c r="A8" s="18">
        <v>4</v>
      </c>
      <c r="B8" s="19" t="s">
        <v>185</v>
      </c>
      <c r="C8" s="25">
        <v>6.9444444444444447E-4</v>
      </c>
      <c r="D8" s="25">
        <v>6.9444444444444447E-4</v>
      </c>
      <c r="E8" s="25">
        <v>6.9444444444444447E-4</v>
      </c>
      <c r="F8" s="25">
        <v>6.9444444444444447E-4</v>
      </c>
      <c r="G8" s="25">
        <v>6.9444444444444447E-4</v>
      </c>
      <c r="H8" s="25">
        <v>6.9444444444444447E-4</v>
      </c>
      <c r="I8" s="25">
        <v>6.9444444444444447E-4</v>
      </c>
      <c r="J8" s="212">
        <f t="shared" si="1"/>
        <v>0.32291666666666669</v>
      </c>
      <c r="K8" s="213">
        <f t="shared" si="2"/>
        <v>0.38680555555555551</v>
      </c>
      <c r="L8" s="213">
        <f t="shared" si="3"/>
        <v>0.4506944444444444</v>
      </c>
      <c r="M8" s="213">
        <f t="shared" si="4"/>
        <v>0.50763888888888886</v>
      </c>
      <c r="N8" s="213">
        <f t="shared" si="5"/>
        <v>0.6020833333333333</v>
      </c>
      <c r="O8" s="213">
        <f t="shared" si="6"/>
        <v>0.66805555555555551</v>
      </c>
      <c r="P8" s="214">
        <f t="shared" si="7"/>
        <v>0.72083333333333333</v>
      </c>
    </row>
    <row r="9" spans="1:16" ht="17.25" customHeight="1" x14ac:dyDescent="0.2">
      <c r="A9" s="18">
        <v>5</v>
      </c>
      <c r="B9" s="19" t="s">
        <v>186</v>
      </c>
      <c r="C9" s="25">
        <v>6.9444444444444447E-4</v>
      </c>
      <c r="D9" s="25">
        <v>6.9444444444444447E-4</v>
      </c>
      <c r="E9" s="25">
        <v>6.9444444444444447E-4</v>
      </c>
      <c r="F9" s="25">
        <v>6.9444444444444447E-4</v>
      </c>
      <c r="G9" s="25">
        <v>6.9444444444444447E-4</v>
      </c>
      <c r="H9" s="25">
        <v>6.9444444444444447E-4</v>
      </c>
      <c r="I9" s="25">
        <v>6.9444444444444447E-4</v>
      </c>
      <c r="J9" s="212">
        <f t="shared" si="1"/>
        <v>0.32361111111111113</v>
      </c>
      <c r="K9" s="213">
        <f t="shared" si="2"/>
        <v>0.38749999999999996</v>
      </c>
      <c r="L9" s="213">
        <f t="shared" si="3"/>
        <v>0.45138888888888884</v>
      </c>
      <c r="M9" s="213">
        <f t="shared" si="4"/>
        <v>0.5083333333333333</v>
      </c>
      <c r="N9" s="213">
        <f t="shared" si="5"/>
        <v>0.60277777777777775</v>
      </c>
      <c r="O9" s="213">
        <f t="shared" si="6"/>
        <v>0.66874999999999996</v>
      </c>
      <c r="P9" s="214">
        <f t="shared" si="7"/>
        <v>0.72152777777777777</v>
      </c>
    </row>
    <row r="10" spans="1:16" ht="17.25" customHeight="1" x14ac:dyDescent="0.2">
      <c r="A10" s="18">
        <v>6</v>
      </c>
      <c r="B10" s="19" t="s">
        <v>187</v>
      </c>
      <c r="C10" s="25">
        <v>2.0833333333333333E-3</v>
      </c>
      <c r="D10" s="25">
        <v>2.0833333333333333E-3</v>
      </c>
      <c r="E10" s="25">
        <v>2.0833333333333333E-3</v>
      </c>
      <c r="F10" s="25">
        <v>2.0833333333333333E-3</v>
      </c>
      <c r="G10" s="25">
        <v>2.0833333333333333E-3</v>
      </c>
      <c r="H10" s="25">
        <v>2.0833333333333333E-3</v>
      </c>
      <c r="I10" s="25">
        <v>2.0833333333333333E-3</v>
      </c>
      <c r="J10" s="212">
        <f t="shared" si="1"/>
        <v>0.32569444444444445</v>
      </c>
      <c r="K10" s="213">
        <f t="shared" si="2"/>
        <v>0.38958333333333328</v>
      </c>
      <c r="L10" s="213">
        <f t="shared" si="3"/>
        <v>0.45347222222222217</v>
      </c>
      <c r="M10" s="213">
        <f t="shared" si="4"/>
        <v>0.51041666666666663</v>
      </c>
      <c r="N10" s="213">
        <f t="shared" si="5"/>
        <v>0.60486111111111107</v>
      </c>
      <c r="O10" s="213">
        <f t="shared" si="6"/>
        <v>0.67083333333333328</v>
      </c>
      <c r="P10" s="214">
        <f t="shared" si="7"/>
        <v>0.72361111111111109</v>
      </c>
    </row>
    <row r="11" spans="1:16" ht="17.25" customHeight="1" x14ac:dyDescent="0.2">
      <c r="A11" s="18">
        <v>7</v>
      </c>
      <c r="B11" s="19" t="s">
        <v>188</v>
      </c>
      <c r="C11" s="25">
        <v>1.3888888888888889E-3</v>
      </c>
      <c r="D11" s="25">
        <v>1.3888888888888889E-3</v>
      </c>
      <c r="E11" s="25">
        <v>1.3888888888888889E-3</v>
      </c>
      <c r="F11" s="25">
        <v>1.3888888888888889E-3</v>
      </c>
      <c r="G11" s="25">
        <v>1.3888888888888889E-3</v>
      </c>
      <c r="H11" s="25">
        <v>1.3888888888888889E-3</v>
      </c>
      <c r="I11" s="25">
        <v>1.3888888888888889E-3</v>
      </c>
      <c r="J11" s="212">
        <f t="shared" si="1"/>
        <v>0.32708333333333334</v>
      </c>
      <c r="K11" s="213">
        <f t="shared" si="2"/>
        <v>0.39097222222222217</v>
      </c>
      <c r="L11" s="213">
        <f t="shared" si="3"/>
        <v>0.45486111111111105</v>
      </c>
      <c r="M11" s="213">
        <f t="shared" si="4"/>
        <v>0.51180555555555551</v>
      </c>
      <c r="N11" s="213">
        <f t="shared" si="5"/>
        <v>0.60624999999999996</v>
      </c>
      <c r="O11" s="213">
        <f t="shared" si="6"/>
        <v>0.67222222222222217</v>
      </c>
      <c r="P11" s="214">
        <f t="shared" si="7"/>
        <v>0.72499999999999998</v>
      </c>
    </row>
    <row r="12" spans="1:16" ht="17.25" customHeight="1" x14ac:dyDescent="0.2">
      <c r="A12" s="18">
        <v>8</v>
      </c>
      <c r="B12" s="19" t="s">
        <v>189</v>
      </c>
      <c r="C12" s="25">
        <v>3.472222222222222E-3</v>
      </c>
      <c r="D12" s="25">
        <v>4.1666666666666666E-3</v>
      </c>
      <c r="E12" s="25">
        <v>3.472222222222222E-3</v>
      </c>
      <c r="F12" s="25">
        <v>3.472222222222222E-3</v>
      </c>
      <c r="G12" s="25">
        <v>3.472222222222222E-3</v>
      </c>
      <c r="H12" s="25">
        <v>2.7777777777777779E-3</v>
      </c>
      <c r="I12" s="25">
        <v>2.7777777777777779E-3</v>
      </c>
      <c r="J12" s="212">
        <f t="shared" si="1"/>
        <v>0.33055555555555555</v>
      </c>
      <c r="K12" s="213">
        <f t="shared" si="2"/>
        <v>0.39513888888888882</v>
      </c>
      <c r="L12" s="213">
        <f t="shared" si="3"/>
        <v>0.45833333333333326</v>
      </c>
      <c r="M12" s="213">
        <f t="shared" si="4"/>
        <v>0.51527777777777772</v>
      </c>
      <c r="N12" s="213">
        <f t="shared" si="5"/>
        <v>0.60972222222222217</v>
      </c>
      <c r="O12" s="213">
        <f t="shared" si="6"/>
        <v>0.67499999999999993</v>
      </c>
      <c r="P12" s="214">
        <f t="shared" si="7"/>
        <v>0.72777777777777775</v>
      </c>
    </row>
    <row r="13" spans="1:16" ht="17.25" customHeight="1" x14ac:dyDescent="0.2">
      <c r="A13" s="18">
        <v>9</v>
      </c>
      <c r="B13" s="19" t="s">
        <v>190</v>
      </c>
      <c r="C13" s="25">
        <v>1.3888888888888889E-3</v>
      </c>
      <c r="D13" s="25">
        <v>1.3888888888888889E-3</v>
      </c>
      <c r="E13" s="25">
        <v>1.3888888888888889E-3</v>
      </c>
      <c r="F13" s="25">
        <v>1.3888888888888889E-3</v>
      </c>
      <c r="G13" s="25">
        <v>1.3888888888888889E-3</v>
      </c>
      <c r="H13" s="25">
        <v>1.3888888888888889E-3</v>
      </c>
      <c r="I13" s="25">
        <v>1.3888888888888889E-3</v>
      </c>
      <c r="J13" s="212">
        <f t="shared" si="1"/>
        <v>0.33194444444444443</v>
      </c>
      <c r="K13" s="213">
        <f t="shared" si="2"/>
        <v>0.3965277777777777</v>
      </c>
      <c r="L13" s="213">
        <f t="shared" si="3"/>
        <v>0.45972222222222214</v>
      </c>
      <c r="M13" s="213">
        <f t="shared" si="4"/>
        <v>0.51666666666666661</v>
      </c>
      <c r="N13" s="213">
        <f t="shared" si="5"/>
        <v>0.61111111111111105</v>
      </c>
      <c r="O13" s="213">
        <f t="shared" si="6"/>
        <v>0.67638888888888882</v>
      </c>
      <c r="P13" s="214">
        <f t="shared" si="7"/>
        <v>0.72916666666666663</v>
      </c>
    </row>
    <row r="14" spans="1:16" ht="17.25" customHeight="1" x14ac:dyDescent="0.2">
      <c r="A14" s="18">
        <v>10</v>
      </c>
      <c r="B14" s="19" t="s">
        <v>191</v>
      </c>
      <c r="C14" s="25">
        <v>1.3888888888888889E-3</v>
      </c>
      <c r="D14" s="25">
        <v>1.3888888888888889E-3</v>
      </c>
      <c r="E14" s="25">
        <v>1.3888888888888889E-3</v>
      </c>
      <c r="F14" s="25">
        <v>1.3888888888888889E-3</v>
      </c>
      <c r="G14" s="25">
        <v>1.3888888888888889E-3</v>
      </c>
      <c r="H14" s="25">
        <v>1.3888888888888889E-3</v>
      </c>
      <c r="I14" s="25">
        <v>1.3888888888888889E-3</v>
      </c>
      <c r="J14" s="212">
        <f t="shared" si="1"/>
        <v>0.33333333333333331</v>
      </c>
      <c r="K14" s="213">
        <f t="shared" si="2"/>
        <v>0.39791666666666659</v>
      </c>
      <c r="L14" s="213">
        <f t="shared" si="3"/>
        <v>0.46111111111111103</v>
      </c>
      <c r="M14" s="213">
        <f t="shared" si="4"/>
        <v>0.51805555555555549</v>
      </c>
      <c r="N14" s="213">
        <f t="shared" si="5"/>
        <v>0.61249999999999993</v>
      </c>
      <c r="O14" s="213">
        <f t="shared" si="6"/>
        <v>0.6777777777777777</v>
      </c>
      <c r="P14" s="214">
        <f t="shared" si="7"/>
        <v>0.73055555555555551</v>
      </c>
    </row>
    <row r="15" spans="1:16" ht="17.25" customHeight="1" x14ac:dyDescent="0.2">
      <c r="A15" s="18">
        <v>11</v>
      </c>
      <c r="B15" s="19" t="s">
        <v>192</v>
      </c>
      <c r="C15" s="25">
        <v>1.3888888888888889E-3</v>
      </c>
      <c r="D15" s="25">
        <v>6.9444444444444447E-4</v>
      </c>
      <c r="E15" s="25">
        <v>6.9444444444444447E-4</v>
      </c>
      <c r="F15" s="25">
        <v>6.9444444444444447E-4</v>
      </c>
      <c r="G15" s="25">
        <v>2.7777777777777779E-3</v>
      </c>
      <c r="H15" s="25">
        <v>6.9444444444444447E-4</v>
      </c>
      <c r="I15" s="25">
        <v>6.9444444444444447E-4</v>
      </c>
      <c r="J15" s="212">
        <f t="shared" si="1"/>
        <v>0.3347222222222222</v>
      </c>
      <c r="K15" s="213">
        <f t="shared" si="2"/>
        <v>0.39861111111111103</v>
      </c>
      <c r="L15" s="213">
        <f t="shared" si="3"/>
        <v>0.46180555555555547</v>
      </c>
      <c r="M15" s="213">
        <f t="shared" si="4"/>
        <v>0.51874999999999993</v>
      </c>
      <c r="N15" s="213">
        <f t="shared" si="5"/>
        <v>0.6152777777777777</v>
      </c>
      <c r="O15" s="213">
        <f t="shared" si="6"/>
        <v>0.67847222222222214</v>
      </c>
      <c r="P15" s="214">
        <f t="shared" si="7"/>
        <v>0.73124999999999996</v>
      </c>
    </row>
    <row r="16" spans="1:16" ht="17.25" customHeight="1" x14ac:dyDescent="0.2">
      <c r="A16" s="18">
        <v>12</v>
      </c>
      <c r="B16" s="19" t="s">
        <v>193</v>
      </c>
      <c r="C16" s="25">
        <v>6.9444444444444447E-4</v>
      </c>
      <c r="D16" s="25">
        <v>6.9444444444444447E-4</v>
      </c>
      <c r="E16" s="25">
        <v>6.9444444444444447E-4</v>
      </c>
      <c r="F16" s="25">
        <v>6.9444444444444447E-4</v>
      </c>
      <c r="G16" s="25">
        <v>6.9444444444444447E-4</v>
      </c>
      <c r="H16" s="25">
        <v>6.9444444444444447E-4</v>
      </c>
      <c r="I16" s="25">
        <v>6.9444444444444447E-4</v>
      </c>
      <c r="J16" s="212">
        <f t="shared" si="1"/>
        <v>0.33541666666666664</v>
      </c>
      <c r="K16" s="213">
        <f t="shared" si="2"/>
        <v>0.39930555555555547</v>
      </c>
      <c r="L16" s="213">
        <f t="shared" si="3"/>
        <v>0.46249999999999991</v>
      </c>
      <c r="M16" s="213">
        <f t="shared" si="4"/>
        <v>0.51944444444444438</v>
      </c>
      <c r="N16" s="213">
        <f t="shared" si="5"/>
        <v>0.61597222222222214</v>
      </c>
      <c r="O16" s="213">
        <f t="shared" si="6"/>
        <v>0.67916666666666659</v>
      </c>
      <c r="P16" s="214">
        <f t="shared" si="7"/>
        <v>0.7319444444444444</v>
      </c>
    </row>
    <row r="17" spans="1:16" ht="17.25" customHeight="1" x14ac:dyDescent="0.2">
      <c r="A17" s="18">
        <v>13</v>
      </c>
      <c r="B17" s="19" t="s">
        <v>194</v>
      </c>
      <c r="C17" s="25">
        <v>2.7777777777777779E-3</v>
      </c>
      <c r="D17" s="25">
        <v>2.7777777777777779E-3</v>
      </c>
      <c r="E17" s="25">
        <v>2.7777777777777779E-3</v>
      </c>
      <c r="F17" s="25">
        <v>2.7777777777777779E-3</v>
      </c>
      <c r="G17" s="25">
        <v>2.7777777777777779E-3</v>
      </c>
      <c r="H17" s="25">
        <v>2.7777777777777779E-3</v>
      </c>
      <c r="I17" s="25">
        <v>2.7777777777777779E-3</v>
      </c>
      <c r="J17" s="212">
        <f t="shared" si="1"/>
        <v>0.33819444444444441</v>
      </c>
      <c r="K17" s="213">
        <f t="shared" si="2"/>
        <v>0.40208333333333324</v>
      </c>
      <c r="L17" s="213">
        <f t="shared" si="3"/>
        <v>0.46527777777777768</v>
      </c>
      <c r="M17" s="213">
        <f t="shared" si="4"/>
        <v>0.52222222222222214</v>
      </c>
      <c r="N17" s="213">
        <f t="shared" si="5"/>
        <v>0.61874999999999991</v>
      </c>
      <c r="O17" s="213">
        <f t="shared" si="6"/>
        <v>0.68194444444444435</v>
      </c>
      <c r="P17" s="214">
        <f t="shared" si="7"/>
        <v>0.73472222222222217</v>
      </c>
    </row>
    <row r="18" spans="1:16" ht="17.25" customHeight="1" x14ac:dyDescent="0.2">
      <c r="A18" s="7">
        <v>14</v>
      </c>
      <c r="B18" s="19" t="s">
        <v>195</v>
      </c>
      <c r="C18" s="25">
        <v>6.9444444444444447E-4</v>
      </c>
      <c r="D18" s="25">
        <v>6.9444444444444447E-4</v>
      </c>
      <c r="E18" s="25">
        <v>6.9444444444444447E-4</v>
      </c>
      <c r="F18" s="25">
        <v>6.9444444444444447E-4</v>
      </c>
      <c r="G18" s="25">
        <v>6.9444444444444447E-4</v>
      </c>
      <c r="H18" s="25">
        <v>6.9444444444444447E-4</v>
      </c>
      <c r="I18" s="25">
        <v>6.9444444444444447E-4</v>
      </c>
      <c r="J18" s="212">
        <f t="shared" si="1"/>
        <v>0.33888888888888885</v>
      </c>
      <c r="K18" s="213">
        <f t="shared" si="2"/>
        <v>0.40277777777777768</v>
      </c>
      <c r="L18" s="213">
        <f t="shared" si="3"/>
        <v>0.46597222222222212</v>
      </c>
      <c r="M18" s="213">
        <f t="shared" si="4"/>
        <v>0.52291666666666659</v>
      </c>
      <c r="N18" s="213">
        <f t="shared" si="5"/>
        <v>0.61944444444444435</v>
      </c>
      <c r="O18" s="213">
        <f t="shared" si="6"/>
        <v>0.6826388888888888</v>
      </c>
      <c r="P18" s="214">
        <f t="shared" si="7"/>
        <v>0.73541666666666661</v>
      </c>
    </row>
    <row r="19" spans="1:16" ht="17.25" customHeight="1" x14ac:dyDescent="0.2">
      <c r="A19" s="18">
        <v>15</v>
      </c>
      <c r="B19" s="19" t="s">
        <v>196</v>
      </c>
      <c r="C19" s="25">
        <v>6.9444444444444447E-4</v>
      </c>
      <c r="D19" s="25">
        <v>6.9444444444444447E-4</v>
      </c>
      <c r="E19" s="25">
        <v>6.9444444444444447E-4</v>
      </c>
      <c r="F19" s="25">
        <v>6.9444444444444447E-4</v>
      </c>
      <c r="G19" s="25">
        <v>1.3888888888888889E-3</v>
      </c>
      <c r="H19" s="25">
        <v>6.9444444444444447E-4</v>
      </c>
      <c r="I19" s="25">
        <v>2.0833333333333333E-3</v>
      </c>
      <c r="J19" s="212">
        <f t="shared" si="1"/>
        <v>0.33958333333333329</v>
      </c>
      <c r="K19" s="213">
        <f t="shared" si="2"/>
        <v>0.40347222222222212</v>
      </c>
      <c r="L19" s="213">
        <f t="shared" si="3"/>
        <v>0.46666666666666656</v>
      </c>
      <c r="M19" s="213">
        <f t="shared" si="4"/>
        <v>0.52361111111111103</v>
      </c>
      <c r="N19" s="213">
        <f t="shared" si="5"/>
        <v>0.62083333333333324</v>
      </c>
      <c r="O19" s="213">
        <f t="shared" si="6"/>
        <v>0.68333333333333324</v>
      </c>
      <c r="P19" s="214">
        <f t="shared" si="7"/>
        <v>0.73749999999999993</v>
      </c>
    </row>
    <row r="20" spans="1:16" ht="17.25" customHeight="1" x14ac:dyDescent="0.2">
      <c r="A20" s="18">
        <v>16</v>
      </c>
      <c r="B20" s="19" t="s">
        <v>197</v>
      </c>
      <c r="C20" s="25">
        <v>6.9444444444444447E-4</v>
      </c>
      <c r="D20" s="25">
        <v>6.9444444444444447E-4</v>
      </c>
      <c r="E20" s="25">
        <v>6.9444444444444447E-4</v>
      </c>
      <c r="F20" s="25">
        <v>6.9444444444444447E-4</v>
      </c>
      <c r="G20" s="25">
        <v>6.9444444444444447E-4</v>
      </c>
      <c r="H20" s="25">
        <v>6.9444444444444447E-4</v>
      </c>
      <c r="I20" s="25">
        <v>2.0833333333333333E-3</v>
      </c>
      <c r="J20" s="212">
        <f t="shared" si="1"/>
        <v>0.34027777777777773</v>
      </c>
      <c r="K20" s="213">
        <f t="shared" si="2"/>
        <v>0.40416666666666656</v>
      </c>
      <c r="L20" s="213">
        <f t="shared" si="3"/>
        <v>0.46736111111111101</v>
      </c>
      <c r="M20" s="213">
        <f t="shared" si="4"/>
        <v>0.52430555555555547</v>
      </c>
      <c r="N20" s="213">
        <f t="shared" si="5"/>
        <v>0.62152777777777768</v>
      </c>
      <c r="O20" s="213">
        <f t="shared" si="6"/>
        <v>0.68402777777777768</v>
      </c>
      <c r="P20" s="214">
        <f t="shared" si="7"/>
        <v>0.73958333333333326</v>
      </c>
    </row>
    <row r="21" spans="1:16" ht="17.25" customHeight="1" x14ac:dyDescent="0.2">
      <c r="A21" s="18">
        <v>17</v>
      </c>
      <c r="B21" s="19" t="s">
        <v>198</v>
      </c>
      <c r="C21" s="25">
        <v>1.3888888888888889E-3</v>
      </c>
      <c r="D21" s="25">
        <v>1.3888888888888889E-3</v>
      </c>
      <c r="E21" s="25">
        <v>1.3888888888888889E-3</v>
      </c>
      <c r="F21" s="25">
        <v>1.3888888888888889E-3</v>
      </c>
      <c r="G21" s="25">
        <v>1.3888888888888889E-3</v>
      </c>
      <c r="H21" s="25">
        <v>1.3888888888888889E-3</v>
      </c>
      <c r="I21" s="25">
        <v>1.3888888888888889E-3</v>
      </c>
      <c r="J21" s="212">
        <f t="shared" si="1"/>
        <v>0.34166666666666662</v>
      </c>
      <c r="K21" s="213">
        <f t="shared" si="2"/>
        <v>0.40555555555555545</v>
      </c>
      <c r="L21" s="213">
        <f t="shared" si="3"/>
        <v>0.46874999999999989</v>
      </c>
      <c r="M21" s="213">
        <f t="shared" si="4"/>
        <v>0.52569444444444435</v>
      </c>
      <c r="N21" s="213">
        <f t="shared" si="5"/>
        <v>0.62291666666666656</v>
      </c>
      <c r="O21" s="213">
        <f t="shared" si="6"/>
        <v>0.68541666666666656</v>
      </c>
      <c r="P21" s="214">
        <f t="shared" si="7"/>
        <v>0.74097222222222214</v>
      </c>
    </row>
    <row r="22" spans="1:16" ht="17.25" customHeight="1" x14ac:dyDescent="0.2">
      <c r="A22" s="18">
        <v>18</v>
      </c>
      <c r="B22" s="19" t="s">
        <v>199</v>
      </c>
      <c r="C22" s="25">
        <v>6.9444444444444447E-4</v>
      </c>
      <c r="D22" s="25">
        <v>6.9444444444444447E-4</v>
      </c>
      <c r="E22" s="25">
        <v>6.9444444444444447E-4</v>
      </c>
      <c r="F22" s="25">
        <v>6.9444444444444447E-4</v>
      </c>
      <c r="G22" s="25">
        <v>6.9444444444444447E-4</v>
      </c>
      <c r="H22" s="25">
        <v>6.9444444444444447E-4</v>
      </c>
      <c r="I22" s="25">
        <v>6.9444444444444447E-4</v>
      </c>
      <c r="J22" s="212">
        <f t="shared" si="1"/>
        <v>0.34236111111111106</v>
      </c>
      <c r="K22" s="213">
        <f t="shared" si="2"/>
        <v>0.40624999999999989</v>
      </c>
      <c r="L22" s="213">
        <f t="shared" si="3"/>
        <v>0.46944444444444433</v>
      </c>
      <c r="M22" s="213">
        <f t="shared" si="4"/>
        <v>0.5263888888888888</v>
      </c>
      <c r="N22" s="213">
        <f t="shared" si="5"/>
        <v>0.62361111111111101</v>
      </c>
      <c r="O22" s="213">
        <f t="shared" si="6"/>
        <v>0.68611111111111101</v>
      </c>
      <c r="P22" s="214">
        <f t="shared" si="7"/>
        <v>0.74166666666666659</v>
      </c>
    </row>
    <row r="23" spans="1:16" ht="17.25" customHeight="1" x14ac:dyDescent="0.2">
      <c r="A23" s="18">
        <v>19</v>
      </c>
      <c r="B23" s="19" t="s">
        <v>200</v>
      </c>
      <c r="C23" s="25">
        <v>2.0833333333333333E-3</v>
      </c>
      <c r="D23" s="25">
        <v>2.0833333333333333E-3</v>
      </c>
      <c r="E23" s="25">
        <v>2.0833333333333333E-3</v>
      </c>
      <c r="F23" s="25">
        <v>2.0833333333333333E-3</v>
      </c>
      <c r="G23" s="25">
        <v>2.0833333333333333E-3</v>
      </c>
      <c r="H23" s="25">
        <v>2.0833333333333333E-3</v>
      </c>
      <c r="I23" s="25">
        <v>2.0833333333333333E-3</v>
      </c>
      <c r="J23" s="212">
        <f t="shared" si="1"/>
        <v>0.34444444444444439</v>
      </c>
      <c r="K23" s="213">
        <f t="shared" si="2"/>
        <v>0.40833333333333321</v>
      </c>
      <c r="L23" s="213">
        <f t="shared" si="3"/>
        <v>0.47152777777777766</v>
      </c>
      <c r="M23" s="213">
        <f t="shared" si="4"/>
        <v>0.52847222222222212</v>
      </c>
      <c r="N23" s="213">
        <f t="shared" si="5"/>
        <v>0.62569444444444433</v>
      </c>
      <c r="O23" s="213">
        <f t="shared" si="6"/>
        <v>0.68819444444444433</v>
      </c>
      <c r="P23" s="214">
        <f t="shared" si="7"/>
        <v>0.74374999999999991</v>
      </c>
    </row>
    <row r="24" spans="1:16" ht="17.25" customHeight="1" x14ac:dyDescent="0.2">
      <c r="A24" s="7">
        <v>20</v>
      </c>
      <c r="B24" s="19" t="s">
        <v>201</v>
      </c>
      <c r="C24" s="25">
        <v>2.0833333333333333E-3</v>
      </c>
      <c r="D24" s="25">
        <v>2.0833333333333333E-3</v>
      </c>
      <c r="E24" s="25">
        <v>1.3888888888888889E-3</v>
      </c>
      <c r="F24" s="25">
        <v>1.3888888888888889E-3</v>
      </c>
      <c r="G24" s="25">
        <v>1.3888888888888889E-3</v>
      </c>
      <c r="H24" s="25">
        <v>1.3888888888888889E-3</v>
      </c>
      <c r="I24" s="25">
        <v>1.3888888888888889E-3</v>
      </c>
      <c r="J24" s="212">
        <f t="shared" si="1"/>
        <v>0.34652777777777771</v>
      </c>
      <c r="K24" s="213">
        <f t="shared" si="2"/>
        <v>0.41041666666666654</v>
      </c>
      <c r="L24" s="213">
        <f t="shared" si="3"/>
        <v>0.47291666666666654</v>
      </c>
      <c r="M24" s="213">
        <f t="shared" si="4"/>
        <v>0.52986111111111101</v>
      </c>
      <c r="N24" s="213">
        <f t="shared" si="5"/>
        <v>0.62708333333333321</v>
      </c>
      <c r="O24" s="213">
        <f t="shared" si="6"/>
        <v>0.68958333333333321</v>
      </c>
      <c r="P24" s="214">
        <f t="shared" si="7"/>
        <v>0.7451388888888888</v>
      </c>
    </row>
    <row r="25" spans="1:16" ht="17.25" customHeight="1" x14ac:dyDescent="0.2">
      <c r="A25" s="18">
        <v>21</v>
      </c>
      <c r="B25" s="19" t="s">
        <v>202</v>
      </c>
      <c r="C25" s="25">
        <v>1.3888888888888889E-3</v>
      </c>
      <c r="D25" s="25">
        <v>1.3888888888888889E-3</v>
      </c>
      <c r="E25" s="25">
        <v>1.3888888888888889E-3</v>
      </c>
      <c r="F25" s="25">
        <v>1.3888888888888889E-3</v>
      </c>
      <c r="G25" s="25">
        <v>1.3888888888888889E-3</v>
      </c>
      <c r="H25" s="25">
        <v>1.3888888888888889E-3</v>
      </c>
      <c r="I25" s="25">
        <v>1.3888888888888889E-3</v>
      </c>
      <c r="J25" s="212">
        <f t="shared" si="1"/>
        <v>0.3479166666666666</v>
      </c>
      <c r="K25" s="213">
        <f t="shared" si="2"/>
        <v>0.41180555555555542</v>
      </c>
      <c r="L25" s="213">
        <f t="shared" si="3"/>
        <v>0.47430555555555542</v>
      </c>
      <c r="M25" s="213">
        <f t="shared" si="4"/>
        <v>0.53124999999999989</v>
      </c>
      <c r="N25" s="213">
        <f t="shared" si="5"/>
        <v>0.6284722222222221</v>
      </c>
      <c r="O25" s="213">
        <f t="shared" si="6"/>
        <v>0.6909722222222221</v>
      </c>
      <c r="P25" s="214">
        <f t="shared" si="7"/>
        <v>0.74652777777777768</v>
      </c>
    </row>
    <row r="26" spans="1:16" ht="17.25" customHeight="1" x14ac:dyDescent="0.2">
      <c r="A26" s="18">
        <v>22</v>
      </c>
      <c r="B26" s="19" t="s">
        <v>203</v>
      </c>
      <c r="C26" s="25">
        <v>6.9444444444444447E-4</v>
      </c>
      <c r="D26" s="25">
        <v>1.3888888888888889E-3</v>
      </c>
      <c r="E26" s="25">
        <v>1.3888888888888889E-3</v>
      </c>
      <c r="F26" s="25">
        <v>6.9444444444444447E-4</v>
      </c>
      <c r="G26" s="25">
        <v>6.9444444444444447E-4</v>
      </c>
      <c r="H26" s="25">
        <v>1.3888888888888889E-3</v>
      </c>
      <c r="I26" s="25">
        <v>6.9444444444444447E-4</v>
      </c>
      <c r="J26" s="212">
        <f t="shared" si="1"/>
        <v>0.34861111111111104</v>
      </c>
      <c r="K26" s="213">
        <f t="shared" si="2"/>
        <v>0.41319444444444431</v>
      </c>
      <c r="L26" s="213">
        <f t="shared" si="3"/>
        <v>0.47569444444444431</v>
      </c>
      <c r="M26" s="213">
        <f t="shared" si="4"/>
        <v>0.53194444444444433</v>
      </c>
      <c r="N26" s="213">
        <f t="shared" si="5"/>
        <v>0.62916666666666654</v>
      </c>
      <c r="O26" s="213">
        <f t="shared" si="6"/>
        <v>0.69236111111111098</v>
      </c>
      <c r="P26" s="214">
        <f t="shared" si="7"/>
        <v>0.74722222222222212</v>
      </c>
    </row>
    <row r="27" spans="1:16" ht="17.25" customHeight="1" x14ac:dyDescent="0.2">
      <c r="A27" s="18">
        <v>23</v>
      </c>
      <c r="B27" s="19" t="s">
        <v>17</v>
      </c>
      <c r="C27" s="25">
        <v>1.3888888888888889E-3</v>
      </c>
      <c r="D27" s="25">
        <v>1.3888888888888889E-3</v>
      </c>
      <c r="E27" s="25">
        <v>1.3888888888888889E-3</v>
      </c>
      <c r="F27" s="25">
        <v>1.3888888888888889E-3</v>
      </c>
      <c r="G27" s="25">
        <v>1.3888888888888889E-3</v>
      </c>
      <c r="H27" s="25">
        <v>1.3888888888888889E-3</v>
      </c>
      <c r="I27" s="25">
        <v>3.472222222222222E-3</v>
      </c>
      <c r="J27" s="212">
        <f t="shared" si="1"/>
        <v>0.34999999999999992</v>
      </c>
      <c r="K27" s="213">
        <f t="shared" si="2"/>
        <v>0.41458333333333319</v>
      </c>
      <c r="L27" s="213">
        <f t="shared" si="3"/>
        <v>0.47708333333333319</v>
      </c>
      <c r="M27" s="213">
        <f t="shared" si="4"/>
        <v>0.53333333333333321</v>
      </c>
      <c r="N27" s="213">
        <f t="shared" si="5"/>
        <v>0.63055555555555542</v>
      </c>
      <c r="O27" s="213">
        <f t="shared" si="6"/>
        <v>0.69374999999999987</v>
      </c>
      <c r="P27" s="214">
        <f t="shared" si="7"/>
        <v>0.75069444444444433</v>
      </c>
    </row>
    <row r="28" spans="1:16" s="105" customFormat="1" ht="17.25" customHeight="1" x14ac:dyDescent="0.2">
      <c r="A28" s="18"/>
      <c r="B28" s="19" t="s">
        <v>287</v>
      </c>
      <c r="C28" s="25"/>
      <c r="D28" s="25"/>
      <c r="E28" s="25"/>
      <c r="F28" s="25"/>
      <c r="G28" s="25"/>
      <c r="H28" s="25"/>
      <c r="I28" s="25"/>
      <c r="J28" s="212">
        <f t="shared" ref="J28:P28" si="8">J27+0.002</f>
        <v>0.35199999999999992</v>
      </c>
      <c r="K28" s="213">
        <f t="shared" si="8"/>
        <v>0.41658333333333319</v>
      </c>
      <c r="L28" s="213">
        <f t="shared" si="8"/>
        <v>0.47908333333333319</v>
      </c>
      <c r="M28" s="213">
        <f t="shared" si="8"/>
        <v>0.53533333333333322</v>
      </c>
      <c r="N28" s="213">
        <f t="shared" si="8"/>
        <v>0.63255555555555543</v>
      </c>
      <c r="O28" s="213">
        <f t="shared" si="8"/>
        <v>0.69574999999999987</v>
      </c>
      <c r="P28" s="212">
        <f t="shared" si="8"/>
        <v>0.75269444444444433</v>
      </c>
    </row>
    <row r="29" spans="1:16" s="105" customFormat="1" ht="17.25" customHeight="1" x14ac:dyDescent="0.2">
      <c r="A29" s="18">
        <v>24</v>
      </c>
      <c r="B29" s="19" t="s">
        <v>18</v>
      </c>
      <c r="C29" s="25">
        <v>3.472222222222222E-3</v>
      </c>
      <c r="D29" s="20">
        <v>4.1666666666666666E-3</v>
      </c>
      <c r="E29" s="25">
        <v>3.472222222222222E-3</v>
      </c>
      <c r="F29" s="25">
        <v>3.472222222222222E-3</v>
      </c>
      <c r="G29" s="25">
        <v>3.472222222222222E-3</v>
      </c>
      <c r="H29" s="25">
        <v>3.472222222222222E-3</v>
      </c>
      <c r="I29" s="25">
        <v>3.472222222222222E-3</v>
      </c>
      <c r="J29" s="212">
        <f>J27+$C29</f>
        <v>0.35347222222222213</v>
      </c>
      <c r="K29" s="213">
        <f>K27+D29</f>
        <v>0.41874999999999984</v>
      </c>
      <c r="L29" s="213">
        <f>L27+$E29</f>
        <v>0.4805555555555554</v>
      </c>
      <c r="M29" s="213">
        <f>M27+F29</f>
        <v>0.53680555555555542</v>
      </c>
      <c r="N29" s="213">
        <f>N27+G29</f>
        <v>0.63402777777777763</v>
      </c>
      <c r="O29" s="213">
        <f>O27+$H29</f>
        <v>0.69722222222222208</v>
      </c>
      <c r="P29" s="214">
        <f>P27+$I29</f>
        <v>0.75416666666666654</v>
      </c>
    </row>
    <row r="30" spans="1:16" ht="17.25" customHeight="1" x14ac:dyDescent="0.2">
      <c r="A30" s="18">
        <v>25</v>
      </c>
      <c r="B30" s="19" t="s">
        <v>17</v>
      </c>
      <c r="C30" s="25">
        <v>1.3888888888888889E-3</v>
      </c>
      <c r="D30" s="25">
        <v>1.3888888888888889E-3</v>
      </c>
      <c r="E30" s="25">
        <v>1.3888888888888889E-3</v>
      </c>
      <c r="F30" s="25">
        <v>1.3888888888888889E-3</v>
      </c>
      <c r="G30" s="25">
        <v>1.3888888888888889E-3</v>
      </c>
      <c r="H30" s="25">
        <v>1.3888888888888889E-3</v>
      </c>
      <c r="I30" s="25">
        <v>2.0833333333333333E-3</v>
      </c>
      <c r="J30" s="212">
        <f t="shared" si="1"/>
        <v>0.35486111111111102</v>
      </c>
      <c r="K30" s="213">
        <f>K29+$D30</f>
        <v>0.42013888888888873</v>
      </c>
      <c r="L30" s="213">
        <f t="shared" si="3"/>
        <v>0.48194444444444429</v>
      </c>
      <c r="M30" s="213">
        <f t="shared" si="4"/>
        <v>0.53819444444444431</v>
      </c>
      <c r="N30" s="213">
        <f t="shared" si="5"/>
        <v>0.63541666666666652</v>
      </c>
      <c r="O30" s="213">
        <f t="shared" si="6"/>
        <v>0.69861111111111096</v>
      </c>
      <c r="P30" s="214">
        <f t="shared" si="7"/>
        <v>0.75624999999999987</v>
      </c>
    </row>
    <row r="31" spans="1:16" ht="17.25" customHeight="1" x14ac:dyDescent="0.2">
      <c r="A31" s="18">
        <v>26</v>
      </c>
      <c r="B31" s="19" t="s">
        <v>204</v>
      </c>
      <c r="C31" s="25">
        <v>2.0833333333333333E-3</v>
      </c>
      <c r="D31" s="25">
        <v>2.0833333333333333E-3</v>
      </c>
      <c r="E31" s="25">
        <v>2.0833333333333333E-3</v>
      </c>
      <c r="F31" s="25">
        <v>2.0833333333333333E-3</v>
      </c>
      <c r="G31" s="25">
        <v>2.0833333333333333E-3</v>
      </c>
      <c r="H31" s="25">
        <v>2.7777777777777779E-3</v>
      </c>
      <c r="I31" s="25">
        <v>2.7777777777777779E-3</v>
      </c>
      <c r="J31" s="212">
        <f t="shared" si="1"/>
        <v>0.35694444444444434</v>
      </c>
      <c r="K31" s="213">
        <f>K30+$D31</f>
        <v>0.42222222222222205</v>
      </c>
      <c r="L31" s="213">
        <f t="shared" si="3"/>
        <v>0.48402777777777761</v>
      </c>
      <c r="M31" s="213">
        <f t="shared" si="4"/>
        <v>0.54027777777777763</v>
      </c>
      <c r="N31" s="213">
        <f t="shared" si="5"/>
        <v>0.63749999999999984</v>
      </c>
      <c r="O31" s="213">
        <f t="shared" si="6"/>
        <v>0.70138888888888873</v>
      </c>
      <c r="P31" s="214">
        <f t="shared" si="7"/>
        <v>0.75902777777777763</v>
      </c>
    </row>
    <row r="32" spans="1:16" ht="17.25" customHeight="1" x14ac:dyDescent="0.2">
      <c r="A32" s="18">
        <v>27</v>
      </c>
      <c r="B32" s="19" t="s">
        <v>205</v>
      </c>
      <c r="C32" s="25">
        <v>6.9444444444444447E-4</v>
      </c>
      <c r="D32" s="25">
        <v>6.9444444444444447E-4</v>
      </c>
      <c r="E32" s="25">
        <v>6.9444444444444447E-4</v>
      </c>
      <c r="F32" s="25">
        <v>6.9444444444444447E-4</v>
      </c>
      <c r="G32" s="25">
        <v>6.9444444444444447E-4</v>
      </c>
      <c r="H32" s="25">
        <v>6.9444444444444447E-4</v>
      </c>
      <c r="I32" s="25">
        <v>6.9444444444444447E-4</v>
      </c>
      <c r="J32" s="212">
        <f t="shared" si="1"/>
        <v>0.35763888888888878</v>
      </c>
      <c r="K32" s="213">
        <f>K31+$D32</f>
        <v>0.4229166666666665</v>
      </c>
      <c r="L32" s="213">
        <f t="shared" si="3"/>
        <v>0.48472222222222205</v>
      </c>
      <c r="M32" s="213">
        <f t="shared" si="4"/>
        <v>0.54097222222222208</v>
      </c>
      <c r="N32" s="213">
        <f t="shared" si="5"/>
        <v>0.63819444444444429</v>
      </c>
      <c r="O32" s="213">
        <f t="shared" si="6"/>
        <v>0.70208333333333317</v>
      </c>
      <c r="P32" s="214">
        <f t="shared" si="7"/>
        <v>0.75972222222222208</v>
      </c>
    </row>
    <row r="33" spans="1:18" ht="17.25" customHeight="1" x14ac:dyDescent="0.2">
      <c r="A33" s="18">
        <v>28</v>
      </c>
      <c r="B33" s="19" t="s">
        <v>206</v>
      </c>
      <c r="C33" s="25">
        <v>1.3888888888888889E-3</v>
      </c>
      <c r="D33" s="25">
        <v>1.3888888888888889E-3</v>
      </c>
      <c r="E33" s="25">
        <v>1.3888888888888889E-3</v>
      </c>
      <c r="F33" s="25">
        <v>1.3888888888888889E-3</v>
      </c>
      <c r="G33" s="25">
        <v>1.3888888888888889E-3</v>
      </c>
      <c r="H33" s="25">
        <v>1.3888888888888889E-3</v>
      </c>
      <c r="I33" s="25">
        <v>1.3888888888888889E-3</v>
      </c>
      <c r="J33" s="212">
        <f t="shared" si="1"/>
        <v>0.35902777777777767</v>
      </c>
      <c r="K33" s="213">
        <f t="shared" si="2"/>
        <v>0.42430555555555538</v>
      </c>
      <c r="L33" s="213">
        <f t="shared" si="3"/>
        <v>0.48611111111111094</v>
      </c>
      <c r="M33" s="213">
        <f t="shared" si="4"/>
        <v>0.54236111111111096</v>
      </c>
      <c r="N33" s="213">
        <f t="shared" si="5"/>
        <v>0.63958333333333317</v>
      </c>
      <c r="O33" s="213">
        <f t="shared" si="6"/>
        <v>0.70347222222222205</v>
      </c>
      <c r="P33" s="214">
        <f t="shared" si="7"/>
        <v>0.76111111111111096</v>
      </c>
    </row>
    <row r="34" spans="1:18" ht="17.25" customHeight="1" x14ac:dyDescent="0.2">
      <c r="A34" s="18">
        <v>29</v>
      </c>
      <c r="B34" s="19" t="s">
        <v>207</v>
      </c>
      <c r="C34" s="25">
        <v>1.3888888888888889E-3</v>
      </c>
      <c r="D34" s="25">
        <v>1.3888888888888889E-3</v>
      </c>
      <c r="E34" s="25">
        <v>1.3888888888888889E-3</v>
      </c>
      <c r="F34" s="25">
        <v>1.3888888888888889E-3</v>
      </c>
      <c r="G34" s="25">
        <v>1.3888888888888889E-3</v>
      </c>
      <c r="H34" s="25">
        <v>1.3888888888888889E-3</v>
      </c>
      <c r="I34" s="25">
        <v>1.3888888888888889E-3</v>
      </c>
      <c r="J34" s="212">
        <f t="shared" si="1"/>
        <v>0.36041666666666655</v>
      </c>
      <c r="K34" s="213">
        <f t="shared" si="2"/>
        <v>0.42569444444444426</v>
      </c>
      <c r="L34" s="213">
        <f t="shared" si="3"/>
        <v>0.48749999999999982</v>
      </c>
      <c r="M34" s="213">
        <f t="shared" si="4"/>
        <v>0.54374999999999984</v>
      </c>
      <c r="N34" s="213">
        <f t="shared" si="5"/>
        <v>0.64097222222222205</v>
      </c>
      <c r="O34" s="213">
        <f t="shared" si="6"/>
        <v>0.70486111111111094</v>
      </c>
      <c r="P34" s="214">
        <f t="shared" si="7"/>
        <v>0.76249999999999984</v>
      </c>
    </row>
    <row r="35" spans="1:18" ht="17.25" customHeight="1" x14ac:dyDescent="0.2">
      <c r="A35" s="18">
        <v>30</v>
      </c>
      <c r="B35" s="19" t="s">
        <v>208</v>
      </c>
      <c r="C35" s="25">
        <v>1.3888888888888889E-3</v>
      </c>
      <c r="D35" s="25">
        <v>1.3888888888888889E-3</v>
      </c>
      <c r="E35" s="25">
        <v>1.3888888888888889E-3</v>
      </c>
      <c r="F35" s="25">
        <v>1.3888888888888889E-3</v>
      </c>
      <c r="G35" s="25">
        <v>1.3888888888888889E-3</v>
      </c>
      <c r="H35" s="25">
        <v>1.3888888888888889E-3</v>
      </c>
      <c r="I35" s="25">
        <v>2.0833333333333333E-3</v>
      </c>
      <c r="J35" s="212">
        <f t="shared" si="1"/>
        <v>0.36180555555555544</v>
      </c>
      <c r="K35" s="213">
        <f t="shared" si="2"/>
        <v>0.42708333333333315</v>
      </c>
      <c r="L35" s="213">
        <f t="shared" si="3"/>
        <v>0.48888888888888871</v>
      </c>
      <c r="M35" s="213">
        <f t="shared" si="4"/>
        <v>0.54513888888888873</v>
      </c>
      <c r="N35" s="213">
        <f t="shared" si="5"/>
        <v>0.64236111111111094</v>
      </c>
      <c r="O35" s="213">
        <f t="shared" si="6"/>
        <v>0.70624999999999982</v>
      </c>
      <c r="P35" s="214">
        <f t="shared" si="7"/>
        <v>0.76458333333333317</v>
      </c>
    </row>
    <row r="36" spans="1:18" ht="17.25" customHeight="1" x14ac:dyDescent="0.2">
      <c r="A36" s="7">
        <v>31</v>
      </c>
      <c r="B36" s="19" t="s">
        <v>209</v>
      </c>
      <c r="C36" s="25">
        <v>6.9444444444444447E-4</v>
      </c>
      <c r="D36" s="25">
        <v>6.9444444444444447E-4</v>
      </c>
      <c r="E36" s="25">
        <v>6.9444444444444447E-4</v>
      </c>
      <c r="F36" s="25">
        <v>6.9444444444444447E-4</v>
      </c>
      <c r="G36" s="25">
        <v>6.9444444444444447E-4</v>
      </c>
      <c r="H36" s="25">
        <v>6.9444444444444447E-4</v>
      </c>
      <c r="I36" s="25">
        <v>6.9444444444444447E-4</v>
      </c>
      <c r="J36" s="212">
        <f t="shared" si="1"/>
        <v>0.36249999999999988</v>
      </c>
      <c r="K36" s="213">
        <f t="shared" si="2"/>
        <v>0.42777777777777759</v>
      </c>
      <c r="L36" s="213">
        <f t="shared" si="3"/>
        <v>0.48958333333333315</v>
      </c>
      <c r="M36" s="213">
        <f t="shared" si="4"/>
        <v>0.54583333333333317</v>
      </c>
      <c r="N36" s="213">
        <f t="shared" si="5"/>
        <v>0.64305555555555538</v>
      </c>
      <c r="O36" s="213">
        <f t="shared" si="6"/>
        <v>0.70694444444444426</v>
      </c>
      <c r="P36" s="214">
        <f t="shared" si="7"/>
        <v>0.76527777777777761</v>
      </c>
    </row>
    <row r="37" spans="1:18" ht="17.25" customHeight="1" x14ac:dyDescent="0.2">
      <c r="A37" s="18">
        <v>32</v>
      </c>
      <c r="B37" s="19" t="s">
        <v>210</v>
      </c>
      <c r="C37" s="25">
        <v>2.0833333333333333E-3</v>
      </c>
      <c r="D37" s="25">
        <v>2.0833333333333333E-3</v>
      </c>
      <c r="E37" s="25">
        <v>2.0833333333333333E-3</v>
      </c>
      <c r="F37" s="25">
        <v>2.0833333333333333E-3</v>
      </c>
      <c r="G37" s="25">
        <v>2.0833333333333333E-3</v>
      </c>
      <c r="H37" s="25">
        <v>2.0833333333333333E-3</v>
      </c>
      <c r="I37" s="25">
        <v>2.0833333333333333E-3</v>
      </c>
      <c r="J37" s="212">
        <f t="shared" si="1"/>
        <v>0.3645833333333332</v>
      </c>
      <c r="K37" s="213">
        <f t="shared" si="2"/>
        <v>0.42986111111111092</v>
      </c>
      <c r="L37" s="213">
        <f t="shared" si="3"/>
        <v>0.49166666666666647</v>
      </c>
      <c r="M37" s="213">
        <f t="shared" si="4"/>
        <v>0.5479166666666665</v>
      </c>
      <c r="N37" s="213">
        <f t="shared" si="5"/>
        <v>0.64513888888888871</v>
      </c>
      <c r="O37" s="213">
        <f t="shared" si="6"/>
        <v>0.70902777777777759</v>
      </c>
      <c r="P37" s="214">
        <f t="shared" si="7"/>
        <v>0.76736111111111094</v>
      </c>
    </row>
    <row r="38" spans="1:18" ht="17.25" customHeight="1" x14ac:dyDescent="0.2">
      <c r="A38" s="18">
        <v>33</v>
      </c>
      <c r="B38" s="19" t="s">
        <v>211</v>
      </c>
      <c r="C38" s="25">
        <v>1.3888888888888889E-3</v>
      </c>
      <c r="D38" s="25">
        <v>1.3888888888888889E-3</v>
      </c>
      <c r="E38" s="25">
        <v>1.3888888888888889E-3</v>
      </c>
      <c r="F38" s="25">
        <v>1.3888888888888889E-3</v>
      </c>
      <c r="G38" s="25">
        <v>1.3888888888888889E-3</v>
      </c>
      <c r="H38" s="25">
        <v>1.3888888888888889E-3</v>
      </c>
      <c r="I38" s="25">
        <v>1.3888888888888889E-3</v>
      </c>
      <c r="J38" s="212">
        <f t="shared" si="1"/>
        <v>0.36597222222222209</v>
      </c>
      <c r="K38" s="213">
        <f t="shared" si="2"/>
        <v>0.4312499999999998</v>
      </c>
      <c r="L38" s="213">
        <f t="shared" si="3"/>
        <v>0.49305555555555536</v>
      </c>
      <c r="M38" s="213">
        <f t="shared" si="4"/>
        <v>0.54930555555555538</v>
      </c>
      <c r="N38" s="213">
        <f t="shared" si="5"/>
        <v>0.64652777777777759</v>
      </c>
      <c r="O38" s="213">
        <f t="shared" si="6"/>
        <v>0.71041666666666647</v>
      </c>
      <c r="P38" s="214">
        <f t="shared" si="7"/>
        <v>0.76874999999999982</v>
      </c>
    </row>
    <row r="39" spans="1:18" ht="17.25" customHeight="1" x14ac:dyDescent="0.2">
      <c r="A39" s="18">
        <v>34</v>
      </c>
      <c r="B39" s="19" t="s">
        <v>182</v>
      </c>
      <c r="C39" s="25">
        <v>2.0833333333333333E-3</v>
      </c>
      <c r="D39" s="25">
        <v>1.3888888888888889E-3</v>
      </c>
      <c r="E39" s="25">
        <v>1.3888888888888889E-3</v>
      </c>
      <c r="F39" s="25">
        <v>1.3888888888888889E-3</v>
      </c>
      <c r="G39" s="25">
        <v>1.3888888888888889E-3</v>
      </c>
      <c r="H39" s="25">
        <v>1.3888888888888889E-3</v>
      </c>
      <c r="I39" s="25">
        <v>1.3888888888888889E-3</v>
      </c>
      <c r="J39" s="215">
        <f t="shared" si="1"/>
        <v>0.36805555555555541</v>
      </c>
      <c r="K39" s="216">
        <f t="shared" si="2"/>
        <v>0.43263888888888868</v>
      </c>
      <c r="L39" s="216">
        <f t="shared" si="3"/>
        <v>0.49444444444444424</v>
      </c>
      <c r="M39" s="216">
        <f t="shared" si="4"/>
        <v>0.55069444444444426</v>
      </c>
      <c r="N39" s="216">
        <f t="shared" si="5"/>
        <v>0.64791666666666647</v>
      </c>
      <c r="O39" s="216">
        <f t="shared" si="6"/>
        <v>0.71180555555555536</v>
      </c>
      <c r="P39" s="217">
        <f t="shared" si="7"/>
        <v>0.77013888888888871</v>
      </c>
    </row>
    <row r="40" spans="1:18" ht="23.25" hidden="1" customHeight="1" x14ac:dyDescent="0.15">
      <c r="A40" s="33"/>
      <c r="B40" s="34" t="s">
        <v>27</v>
      </c>
      <c r="C40" s="113">
        <f>SUM(C5:C39)</f>
        <v>4.8611111111111119E-2</v>
      </c>
      <c r="D40" s="113">
        <f t="shared" ref="D40:I40" si="9">SUM(D5:D39)</f>
        <v>4.9305555555555561E-2</v>
      </c>
      <c r="E40" s="113">
        <f t="shared" si="9"/>
        <v>4.7222222222222221E-2</v>
      </c>
      <c r="F40" s="113">
        <f t="shared" si="9"/>
        <v>4.6527777777777779E-2</v>
      </c>
      <c r="G40" s="113">
        <f t="shared" si="9"/>
        <v>4.9305555555555561E-2</v>
      </c>
      <c r="H40" s="113">
        <f t="shared" si="9"/>
        <v>4.7222222222222221E-2</v>
      </c>
      <c r="I40" s="113">
        <f t="shared" si="9"/>
        <v>5.347222222222222E-2</v>
      </c>
      <c r="J40" s="218">
        <f>J39-J5</f>
        <v>4.8611111111110938E-2</v>
      </c>
      <c r="K40" s="218">
        <f t="shared" ref="K40:P40" si="10">K39-K5</f>
        <v>4.930555555555538E-2</v>
      </c>
      <c r="L40" s="218">
        <f t="shared" si="10"/>
        <v>4.7222222222222054E-2</v>
      </c>
      <c r="M40" s="218">
        <f t="shared" si="10"/>
        <v>4.6527777777777612E-2</v>
      </c>
      <c r="N40" s="218">
        <f t="shared" si="10"/>
        <v>4.930555555555538E-2</v>
      </c>
      <c r="O40" s="218">
        <f t="shared" si="10"/>
        <v>4.7222222222222054E-2</v>
      </c>
      <c r="P40" s="218">
        <f t="shared" si="10"/>
        <v>5.3472222222222032E-2</v>
      </c>
      <c r="Q40" s="219">
        <f>SUM(J40:P40)</f>
        <v>0.34166666666666545</v>
      </c>
    </row>
    <row r="41" spans="1:18" ht="27" hidden="1" customHeight="1" x14ac:dyDescent="0.15">
      <c r="A41" s="33"/>
      <c r="B41" s="34" t="s">
        <v>98</v>
      </c>
      <c r="C41" s="39"/>
      <c r="D41" s="39"/>
      <c r="E41" s="39"/>
      <c r="F41" s="39"/>
      <c r="G41" s="39"/>
      <c r="H41" s="39"/>
      <c r="I41" s="220"/>
      <c r="J41" s="221">
        <f t="shared" ref="J41:O41" si="11">K5-J39</f>
        <v>1.527777777777789E-2</v>
      </c>
      <c r="K41" s="222">
        <f t="shared" si="11"/>
        <v>1.4583333333333504E-2</v>
      </c>
      <c r="L41" s="221">
        <f t="shared" si="11"/>
        <v>9.7222222222224097E-3</v>
      </c>
      <c r="M41" s="221">
        <f>N5-M39</f>
        <v>4.7916666666666829E-2</v>
      </c>
      <c r="N41" s="222">
        <f>O5-N39</f>
        <v>1.6666666666666829E-2</v>
      </c>
      <c r="O41" s="222">
        <f t="shared" si="11"/>
        <v>4.8611111111113159E-3</v>
      </c>
      <c r="P41" s="218" t="s">
        <v>212</v>
      </c>
      <c r="Q41" s="219">
        <f>SUM(J41:P41)</f>
        <v>0.10902777777777878</v>
      </c>
    </row>
    <row r="42" spans="1:18" ht="27" hidden="1" customHeight="1" x14ac:dyDescent="0.15">
      <c r="A42" s="33"/>
      <c r="B42" s="34" t="s">
        <v>69</v>
      </c>
      <c r="C42" s="39"/>
      <c r="D42" s="39"/>
      <c r="E42" s="39"/>
      <c r="F42" s="39"/>
      <c r="G42" s="39"/>
      <c r="H42" s="39"/>
      <c r="I42" s="220"/>
      <c r="J42" s="218">
        <v>9.7222222222223542E-3</v>
      </c>
      <c r="K42" s="218">
        <v>1.9444444444444597E-2</v>
      </c>
      <c r="L42" s="218">
        <v>6.9444444444446418E-3</v>
      </c>
      <c r="M42" s="218">
        <v>4.5833333333333504E-2</v>
      </c>
      <c r="N42" s="218">
        <v>2.0138888888889039E-2</v>
      </c>
      <c r="O42" s="218">
        <v>7.6388888888890838E-3</v>
      </c>
      <c r="P42" s="218" t="s">
        <v>31</v>
      </c>
      <c r="Q42" s="219">
        <v>0.10972222222222322</v>
      </c>
    </row>
    <row r="43" spans="1:18" ht="43.5" hidden="1" customHeight="1" x14ac:dyDescent="0.15">
      <c r="A43" s="33"/>
      <c r="B43" s="34" t="s">
        <v>32</v>
      </c>
      <c r="C43" s="39"/>
      <c r="D43" s="39"/>
      <c r="E43" s="39"/>
      <c r="F43" s="39"/>
      <c r="G43" s="39"/>
      <c r="H43" s="39"/>
      <c r="I43" s="220"/>
      <c r="J43" s="218">
        <f t="shared" ref="J43:O43" si="12">J40+J41</f>
        <v>6.3888888888888828E-2</v>
      </c>
      <c r="K43" s="218">
        <f t="shared" si="12"/>
        <v>6.3888888888888884E-2</v>
      </c>
      <c r="L43" s="218">
        <f t="shared" si="12"/>
        <v>5.6944444444444464E-2</v>
      </c>
      <c r="M43" s="218">
        <f t="shared" si="12"/>
        <v>9.4444444444444442E-2</v>
      </c>
      <c r="N43" s="218">
        <f t="shared" si="12"/>
        <v>6.597222222222221E-2</v>
      </c>
      <c r="O43" s="218">
        <f t="shared" si="12"/>
        <v>5.208333333333337E-2</v>
      </c>
      <c r="P43" s="218">
        <f>P40</f>
        <v>5.3472222222222032E-2</v>
      </c>
      <c r="Q43" s="219">
        <f>SUM(J43:P43)</f>
        <v>0.45069444444444423</v>
      </c>
      <c r="R43" s="116">
        <f>Q43</f>
        <v>0.45069444444444423</v>
      </c>
    </row>
    <row r="44" spans="1:18" ht="17.25" hidden="1" customHeight="1" x14ac:dyDescent="0.15">
      <c r="A44" s="48"/>
      <c r="B44" s="48"/>
      <c r="C44" s="49"/>
      <c r="D44" s="49"/>
      <c r="E44" s="49"/>
      <c r="F44" s="49"/>
      <c r="G44" s="49"/>
      <c r="H44" s="49"/>
      <c r="I44" s="49"/>
      <c r="J44" s="219"/>
      <c r="K44" s="219"/>
      <c r="L44" s="219"/>
      <c r="M44" s="219"/>
      <c r="N44" s="219"/>
      <c r="O44" s="219"/>
      <c r="P44" s="219"/>
      <c r="Q44" s="219"/>
      <c r="R44" s="116"/>
    </row>
    <row r="45" spans="1:18" ht="15.75" hidden="1" customHeight="1" x14ac:dyDescent="0.15">
      <c r="A45" s="1" t="s">
        <v>213</v>
      </c>
    </row>
    <row r="46" spans="1:18" ht="15.75" hidden="1" customHeight="1" x14ac:dyDescent="0.15">
      <c r="A46" s="118" t="s">
        <v>107</v>
      </c>
    </row>
    <row r="47" spans="1:18" ht="15.75" customHeight="1" x14ac:dyDescent="0.2">
      <c r="A47" s="118"/>
    </row>
  </sheetData>
  <mergeCells count="10">
    <mergeCell ref="A1:P1"/>
    <mergeCell ref="A3:B4"/>
    <mergeCell ref="C3:I3"/>
    <mergeCell ref="J3:J4"/>
    <mergeCell ref="K3:K4"/>
    <mergeCell ref="L3:L4"/>
    <mergeCell ref="M3:M4"/>
    <mergeCell ref="N3:N4"/>
    <mergeCell ref="O3:O4"/>
    <mergeCell ref="P3:P4"/>
  </mergeCells>
  <phoneticPr fontId="2"/>
  <pageMargins left="0.78740157480314965" right="0.39370078740157483" top="0.39370078740157483" bottom="0.39370078740157483" header="0" footer="0"/>
  <pageSetup paperSize="9" scale="6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7"/>
  <sheetViews>
    <sheetView view="pageBreakPreview" zoomScaleNormal="100" zoomScaleSheetLayoutView="100" workbookViewId="0">
      <selection activeCell="A2" sqref="A2"/>
    </sheetView>
  </sheetViews>
  <sheetFormatPr defaultRowHeight="13.2" x14ac:dyDescent="0.2"/>
  <cols>
    <col min="1" max="1" width="3.6640625" style="1" customWidth="1"/>
    <col min="2" max="2" width="21.88671875" style="1" customWidth="1"/>
    <col min="3" max="8" width="0.109375" style="1" hidden="1" customWidth="1"/>
    <col min="9" max="9" width="0.109375" style="1" customWidth="1"/>
    <col min="10" max="14" width="10.88671875" style="1" customWidth="1"/>
    <col min="15" max="16" width="10.88671875" style="2" customWidth="1"/>
    <col min="17" max="17" width="11" style="2" customWidth="1"/>
    <col min="18" max="256" width="9" style="2"/>
    <col min="257" max="257" width="3.6640625" style="2" customWidth="1"/>
    <col min="258" max="258" width="22.33203125" style="2" customWidth="1"/>
    <col min="259" max="265" width="5" style="2" customWidth="1"/>
    <col min="266" max="272" width="10.88671875" style="2" customWidth="1"/>
    <col min="273" max="273" width="11" style="2" customWidth="1"/>
    <col min="274" max="512" width="9" style="2"/>
    <col min="513" max="513" width="3.6640625" style="2" customWidth="1"/>
    <col min="514" max="514" width="22.33203125" style="2" customWidth="1"/>
    <col min="515" max="521" width="5" style="2" customWidth="1"/>
    <col min="522" max="528" width="10.88671875" style="2" customWidth="1"/>
    <col min="529" max="529" width="11" style="2" customWidth="1"/>
    <col min="530" max="768" width="9" style="2"/>
    <col min="769" max="769" width="3.6640625" style="2" customWidth="1"/>
    <col min="770" max="770" width="22.33203125" style="2" customWidth="1"/>
    <col min="771" max="777" width="5" style="2" customWidth="1"/>
    <col min="778" max="784" width="10.88671875" style="2" customWidth="1"/>
    <col min="785" max="785" width="11" style="2" customWidth="1"/>
    <col min="786" max="1024" width="9" style="2"/>
    <col min="1025" max="1025" width="3.6640625" style="2" customWidth="1"/>
    <col min="1026" max="1026" width="22.33203125" style="2" customWidth="1"/>
    <col min="1027" max="1033" width="5" style="2" customWidth="1"/>
    <col min="1034" max="1040" width="10.88671875" style="2" customWidth="1"/>
    <col min="1041" max="1041" width="11" style="2" customWidth="1"/>
    <col min="1042" max="1280" width="9" style="2"/>
    <col min="1281" max="1281" width="3.6640625" style="2" customWidth="1"/>
    <col min="1282" max="1282" width="22.33203125" style="2" customWidth="1"/>
    <col min="1283" max="1289" width="5" style="2" customWidth="1"/>
    <col min="1290" max="1296" width="10.88671875" style="2" customWidth="1"/>
    <col min="1297" max="1297" width="11" style="2" customWidth="1"/>
    <col min="1298" max="1536" width="9" style="2"/>
    <col min="1537" max="1537" width="3.6640625" style="2" customWidth="1"/>
    <col min="1538" max="1538" width="22.33203125" style="2" customWidth="1"/>
    <col min="1539" max="1545" width="5" style="2" customWidth="1"/>
    <col min="1546" max="1552" width="10.88671875" style="2" customWidth="1"/>
    <col min="1553" max="1553" width="11" style="2" customWidth="1"/>
    <col min="1554" max="1792" width="9" style="2"/>
    <col min="1793" max="1793" width="3.6640625" style="2" customWidth="1"/>
    <col min="1794" max="1794" width="22.33203125" style="2" customWidth="1"/>
    <col min="1795" max="1801" width="5" style="2" customWidth="1"/>
    <col min="1802" max="1808" width="10.88671875" style="2" customWidth="1"/>
    <col min="1809" max="1809" width="11" style="2" customWidth="1"/>
    <col min="1810" max="2048" width="9" style="2"/>
    <col min="2049" max="2049" width="3.6640625" style="2" customWidth="1"/>
    <col min="2050" max="2050" width="22.33203125" style="2" customWidth="1"/>
    <col min="2051" max="2057" width="5" style="2" customWidth="1"/>
    <col min="2058" max="2064" width="10.88671875" style="2" customWidth="1"/>
    <col min="2065" max="2065" width="11" style="2" customWidth="1"/>
    <col min="2066" max="2304" width="9" style="2"/>
    <col min="2305" max="2305" width="3.6640625" style="2" customWidth="1"/>
    <col min="2306" max="2306" width="22.33203125" style="2" customWidth="1"/>
    <col min="2307" max="2313" width="5" style="2" customWidth="1"/>
    <col min="2314" max="2320" width="10.88671875" style="2" customWidth="1"/>
    <col min="2321" max="2321" width="11" style="2" customWidth="1"/>
    <col min="2322" max="2560" width="9" style="2"/>
    <col min="2561" max="2561" width="3.6640625" style="2" customWidth="1"/>
    <col min="2562" max="2562" width="22.33203125" style="2" customWidth="1"/>
    <col min="2563" max="2569" width="5" style="2" customWidth="1"/>
    <col min="2570" max="2576" width="10.88671875" style="2" customWidth="1"/>
    <col min="2577" max="2577" width="11" style="2" customWidth="1"/>
    <col min="2578" max="2816" width="9" style="2"/>
    <col min="2817" max="2817" width="3.6640625" style="2" customWidth="1"/>
    <col min="2818" max="2818" width="22.33203125" style="2" customWidth="1"/>
    <col min="2819" max="2825" width="5" style="2" customWidth="1"/>
    <col min="2826" max="2832" width="10.88671875" style="2" customWidth="1"/>
    <col min="2833" max="2833" width="11" style="2" customWidth="1"/>
    <col min="2834" max="3072" width="9" style="2"/>
    <col min="3073" max="3073" width="3.6640625" style="2" customWidth="1"/>
    <col min="3074" max="3074" width="22.33203125" style="2" customWidth="1"/>
    <col min="3075" max="3081" width="5" style="2" customWidth="1"/>
    <col min="3082" max="3088" width="10.88671875" style="2" customWidth="1"/>
    <col min="3089" max="3089" width="11" style="2" customWidth="1"/>
    <col min="3090" max="3328" width="9" style="2"/>
    <col min="3329" max="3329" width="3.6640625" style="2" customWidth="1"/>
    <col min="3330" max="3330" width="22.33203125" style="2" customWidth="1"/>
    <col min="3331" max="3337" width="5" style="2" customWidth="1"/>
    <col min="3338" max="3344" width="10.88671875" style="2" customWidth="1"/>
    <col min="3345" max="3345" width="11" style="2" customWidth="1"/>
    <col min="3346" max="3584" width="9" style="2"/>
    <col min="3585" max="3585" width="3.6640625" style="2" customWidth="1"/>
    <col min="3586" max="3586" width="22.33203125" style="2" customWidth="1"/>
    <col min="3587" max="3593" width="5" style="2" customWidth="1"/>
    <col min="3594" max="3600" width="10.88671875" style="2" customWidth="1"/>
    <col min="3601" max="3601" width="11" style="2" customWidth="1"/>
    <col min="3602" max="3840" width="9" style="2"/>
    <col min="3841" max="3841" width="3.6640625" style="2" customWidth="1"/>
    <col min="3842" max="3842" width="22.33203125" style="2" customWidth="1"/>
    <col min="3843" max="3849" width="5" style="2" customWidth="1"/>
    <col min="3850" max="3856" width="10.88671875" style="2" customWidth="1"/>
    <col min="3857" max="3857" width="11" style="2" customWidth="1"/>
    <col min="3858" max="4096" width="9" style="2"/>
    <col min="4097" max="4097" width="3.6640625" style="2" customWidth="1"/>
    <col min="4098" max="4098" width="22.33203125" style="2" customWidth="1"/>
    <col min="4099" max="4105" width="5" style="2" customWidth="1"/>
    <col min="4106" max="4112" width="10.88671875" style="2" customWidth="1"/>
    <col min="4113" max="4113" width="11" style="2" customWidth="1"/>
    <col min="4114" max="4352" width="9" style="2"/>
    <col min="4353" max="4353" width="3.6640625" style="2" customWidth="1"/>
    <col min="4354" max="4354" width="22.33203125" style="2" customWidth="1"/>
    <col min="4355" max="4361" width="5" style="2" customWidth="1"/>
    <col min="4362" max="4368" width="10.88671875" style="2" customWidth="1"/>
    <col min="4369" max="4369" width="11" style="2" customWidth="1"/>
    <col min="4370" max="4608" width="9" style="2"/>
    <col min="4609" max="4609" width="3.6640625" style="2" customWidth="1"/>
    <col min="4610" max="4610" width="22.33203125" style="2" customWidth="1"/>
    <col min="4611" max="4617" width="5" style="2" customWidth="1"/>
    <col min="4618" max="4624" width="10.88671875" style="2" customWidth="1"/>
    <col min="4625" max="4625" width="11" style="2" customWidth="1"/>
    <col min="4626" max="4864" width="9" style="2"/>
    <col min="4865" max="4865" width="3.6640625" style="2" customWidth="1"/>
    <col min="4866" max="4866" width="22.33203125" style="2" customWidth="1"/>
    <col min="4867" max="4873" width="5" style="2" customWidth="1"/>
    <col min="4874" max="4880" width="10.88671875" style="2" customWidth="1"/>
    <col min="4881" max="4881" width="11" style="2" customWidth="1"/>
    <col min="4882" max="5120" width="9" style="2"/>
    <col min="5121" max="5121" width="3.6640625" style="2" customWidth="1"/>
    <col min="5122" max="5122" width="22.33203125" style="2" customWidth="1"/>
    <col min="5123" max="5129" width="5" style="2" customWidth="1"/>
    <col min="5130" max="5136" width="10.88671875" style="2" customWidth="1"/>
    <col min="5137" max="5137" width="11" style="2" customWidth="1"/>
    <col min="5138" max="5376" width="9" style="2"/>
    <col min="5377" max="5377" width="3.6640625" style="2" customWidth="1"/>
    <col min="5378" max="5378" width="22.33203125" style="2" customWidth="1"/>
    <col min="5379" max="5385" width="5" style="2" customWidth="1"/>
    <col min="5386" max="5392" width="10.88671875" style="2" customWidth="1"/>
    <col min="5393" max="5393" width="11" style="2" customWidth="1"/>
    <col min="5394" max="5632" width="9" style="2"/>
    <col min="5633" max="5633" width="3.6640625" style="2" customWidth="1"/>
    <col min="5634" max="5634" width="22.33203125" style="2" customWidth="1"/>
    <col min="5635" max="5641" width="5" style="2" customWidth="1"/>
    <col min="5642" max="5648" width="10.88671875" style="2" customWidth="1"/>
    <col min="5649" max="5649" width="11" style="2" customWidth="1"/>
    <col min="5650" max="5888" width="9" style="2"/>
    <col min="5889" max="5889" width="3.6640625" style="2" customWidth="1"/>
    <col min="5890" max="5890" width="22.33203125" style="2" customWidth="1"/>
    <col min="5891" max="5897" width="5" style="2" customWidth="1"/>
    <col min="5898" max="5904" width="10.88671875" style="2" customWidth="1"/>
    <col min="5905" max="5905" width="11" style="2" customWidth="1"/>
    <col min="5906" max="6144" width="9" style="2"/>
    <col min="6145" max="6145" width="3.6640625" style="2" customWidth="1"/>
    <col min="6146" max="6146" width="22.33203125" style="2" customWidth="1"/>
    <col min="6147" max="6153" width="5" style="2" customWidth="1"/>
    <col min="6154" max="6160" width="10.88671875" style="2" customWidth="1"/>
    <col min="6161" max="6161" width="11" style="2" customWidth="1"/>
    <col min="6162" max="6400" width="9" style="2"/>
    <col min="6401" max="6401" width="3.6640625" style="2" customWidth="1"/>
    <col min="6402" max="6402" width="22.33203125" style="2" customWidth="1"/>
    <col min="6403" max="6409" width="5" style="2" customWidth="1"/>
    <col min="6410" max="6416" width="10.88671875" style="2" customWidth="1"/>
    <col min="6417" max="6417" width="11" style="2" customWidth="1"/>
    <col min="6418" max="6656" width="9" style="2"/>
    <col min="6657" max="6657" width="3.6640625" style="2" customWidth="1"/>
    <col min="6658" max="6658" width="22.33203125" style="2" customWidth="1"/>
    <col min="6659" max="6665" width="5" style="2" customWidth="1"/>
    <col min="6666" max="6672" width="10.88671875" style="2" customWidth="1"/>
    <col min="6673" max="6673" width="11" style="2" customWidth="1"/>
    <col min="6674" max="6912" width="9" style="2"/>
    <col min="6913" max="6913" width="3.6640625" style="2" customWidth="1"/>
    <col min="6914" max="6914" width="22.33203125" style="2" customWidth="1"/>
    <col min="6915" max="6921" width="5" style="2" customWidth="1"/>
    <col min="6922" max="6928" width="10.88671875" style="2" customWidth="1"/>
    <col min="6929" max="6929" width="11" style="2" customWidth="1"/>
    <col min="6930" max="7168" width="9" style="2"/>
    <col min="7169" max="7169" width="3.6640625" style="2" customWidth="1"/>
    <col min="7170" max="7170" width="22.33203125" style="2" customWidth="1"/>
    <col min="7171" max="7177" width="5" style="2" customWidth="1"/>
    <col min="7178" max="7184" width="10.88671875" style="2" customWidth="1"/>
    <col min="7185" max="7185" width="11" style="2" customWidth="1"/>
    <col min="7186" max="7424" width="9" style="2"/>
    <col min="7425" max="7425" width="3.6640625" style="2" customWidth="1"/>
    <col min="7426" max="7426" width="22.33203125" style="2" customWidth="1"/>
    <col min="7427" max="7433" width="5" style="2" customWidth="1"/>
    <col min="7434" max="7440" width="10.88671875" style="2" customWidth="1"/>
    <col min="7441" max="7441" width="11" style="2" customWidth="1"/>
    <col min="7442" max="7680" width="9" style="2"/>
    <col min="7681" max="7681" width="3.6640625" style="2" customWidth="1"/>
    <col min="7682" max="7682" width="22.33203125" style="2" customWidth="1"/>
    <col min="7683" max="7689" width="5" style="2" customWidth="1"/>
    <col min="7690" max="7696" width="10.88671875" style="2" customWidth="1"/>
    <col min="7697" max="7697" width="11" style="2" customWidth="1"/>
    <col min="7698" max="7936" width="9" style="2"/>
    <col min="7937" max="7937" width="3.6640625" style="2" customWidth="1"/>
    <col min="7938" max="7938" width="22.33203125" style="2" customWidth="1"/>
    <col min="7939" max="7945" width="5" style="2" customWidth="1"/>
    <col min="7946" max="7952" width="10.88671875" style="2" customWidth="1"/>
    <col min="7953" max="7953" width="11" style="2" customWidth="1"/>
    <col min="7954" max="8192" width="9" style="2"/>
    <col min="8193" max="8193" width="3.6640625" style="2" customWidth="1"/>
    <col min="8194" max="8194" width="22.33203125" style="2" customWidth="1"/>
    <col min="8195" max="8201" width="5" style="2" customWidth="1"/>
    <col min="8202" max="8208" width="10.88671875" style="2" customWidth="1"/>
    <col min="8209" max="8209" width="11" style="2" customWidth="1"/>
    <col min="8210" max="8448" width="9" style="2"/>
    <col min="8449" max="8449" width="3.6640625" style="2" customWidth="1"/>
    <col min="8450" max="8450" width="22.33203125" style="2" customWidth="1"/>
    <col min="8451" max="8457" width="5" style="2" customWidth="1"/>
    <col min="8458" max="8464" width="10.88671875" style="2" customWidth="1"/>
    <col min="8465" max="8465" width="11" style="2" customWidth="1"/>
    <col min="8466" max="8704" width="9" style="2"/>
    <col min="8705" max="8705" width="3.6640625" style="2" customWidth="1"/>
    <col min="8706" max="8706" width="22.33203125" style="2" customWidth="1"/>
    <col min="8707" max="8713" width="5" style="2" customWidth="1"/>
    <col min="8714" max="8720" width="10.88671875" style="2" customWidth="1"/>
    <col min="8721" max="8721" width="11" style="2" customWidth="1"/>
    <col min="8722" max="8960" width="9" style="2"/>
    <col min="8961" max="8961" width="3.6640625" style="2" customWidth="1"/>
    <col min="8962" max="8962" width="22.33203125" style="2" customWidth="1"/>
    <col min="8963" max="8969" width="5" style="2" customWidth="1"/>
    <col min="8970" max="8976" width="10.88671875" style="2" customWidth="1"/>
    <col min="8977" max="8977" width="11" style="2" customWidth="1"/>
    <col min="8978" max="9216" width="9" style="2"/>
    <col min="9217" max="9217" width="3.6640625" style="2" customWidth="1"/>
    <col min="9218" max="9218" width="22.33203125" style="2" customWidth="1"/>
    <col min="9219" max="9225" width="5" style="2" customWidth="1"/>
    <col min="9226" max="9232" width="10.88671875" style="2" customWidth="1"/>
    <col min="9233" max="9233" width="11" style="2" customWidth="1"/>
    <col min="9234" max="9472" width="9" style="2"/>
    <col min="9473" max="9473" width="3.6640625" style="2" customWidth="1"/>
    <col min="9474" max="9474" width="22.33203125" style="2" customWidth="1"/>
    <col min="9475" max="9481" width="5" style="2" customWidth="1"/>
    <col min="9482" max="9488" width="10.88671875" style="2" customWidth="1"/>
    <col min="9489" max="9489" width="11" style="2" customWidth="1"/>
    <col min="9490" max="9728" width="9" style="2"/>
    <col min="9729" max="9729" width="3.6640625" style="2" customWidth="1"/>
    <col min="9730" max="9730" width="22.33203125" style="2" customWidth="1"/>
    <col min="9731" max="9737" width="5" style="2" customWidth="1"/>
    <col min="9738" max="9744" width="10.88671875" style="2" customWidth="1"/>
    <col min="9745" max="9745" width="11" style="2" customWidth="1"/>
    <col min="9746" max="9984" width="9" style="2"/>
    <col min="9985" max="9985" width="3.6640625" style="2" customWidth="1"/>
    <col min="9986" max="9986" width="22.33203125" style="2" customWidth="1"/>
    <col min="9987" max="9993" width="5" style="2" customWidth="1"/>
    <col min="9994" max="10000" width="10.88671875" style="2" customWidth="1"/>
    <col min="10001" max="10001" width="11" style="2" customWidth="1"/>
    <col min="10002" max="10240" width="9" style="2"/>
    <col min="10241" max="10241" width="3.6640625" style="2" customWidth="1"/>
    <col min="10242" max="10242" width="22.33203125" style="2" customWidth="1"/>
    <col min="10243" max="10249" width="5" style="2" customWidth="1"/>
    <col min="10250" max="10256" width="10.88671875" style="2" customWidth="1"/>
    <col min="10257" max="10257" width="11" style="2" customWidth="1"/>
    <col min="10258" max="10496" width="9" style="2"/>
    <col min="10497" max="10497" width="3.6640625" style="2" customWidth="1"/>
    <col min="10498" max="10498" width="22.33203125" style="2" customWidth="1"/>
    <col min="10499" max="10505" width="5" style="2" customWidth="1"/>
    <col min="10506" max="10512" width="10.88671875" style="2" customWidth="1"/>
    <col min="10513" max="10513" width="11" style="2" customWidth="1"/>
    <col min="10514" max="10752" width="9" style="2"/>
    <col min="10753" max="10753" width="3.6640625" style="2" customWidth="1"/>
    <col min="10754" max="10754" width="22.33203125" style="2" customWidth="1"/>
    <col min="10755" max="10761" width="5" style="2" customWidth="1"/>
    <col min="10762" max="10768" width="10.88671875" style="2" customWidth="1"/>
    <col min="10769" max="10769" width="11" style="2" customWidth="1"/>
    <col min="10770" max="11008" width="9" style="2"/>
    <col min="11009" max="11009" width="3.6640625" style="2" customWidth="1"/>
    <col min="11010" max="11010" width="22.33203125" style="2" customWidth="1"/>
    <col min="11011" max="11017" width="5" style="2" customWidth="1"/>
    <col min="11018" max="11024" width="10.88671875" style="2" customWidth="1"/>
    <col min="11025" max="11025" width="11" style="2" customWidth="1"/>
    <col min="11026" max="11264" width="9" style="2"/>
    <col min="11265" max="11265" width="3.6640625" style="2" customWidth="1"/>
    <col min="11266" max="11266" width="22.33203125" style="2" customWidth="1"/>
    <col min="11267" max="11273" width="5" style="2" customWidth="1"/>
    <col min="11274" max="11280" width="10.88671875" style="2" customWidth="1"/>
    <col min="11281" max="11281" width="11" style="2" customWidth="1"/>
    <col min="11282" max="11520" width="9" style="2"/>
    <col min="11521" max="11521" width="3.6640625" style="2" customWidth="1"/>
    <col min="11522" max="11522" width="22.33203125" style="2" customWidth="1"/>
    <col min="11523" max="11529" width="5" style="2" customWidth="1"/>
    <col min="11530" max="11536" width="10.88671875" style="2" customWidth="1"/>
    <col min="11537" max="11537" width="11" style="2" customWidth="1"/>
    <col min="11538" max="11776" width="9" style="2"/>
    <col min="11777" max="11777" width="3.6640625" style="2" customWidth="1"/>
    <col min="11778" max="11778" width="22.33203125" style="2" customWidth="1"/>
    <col min="11779" max="11785" width="5" style="2" customWidth="1"/>
    <col min="11786" max="11792" width="10.88671875" style="2" customWidth="1"/>
    <col min="11793" max="11793" width="11" style="2" customWidth="1"/>
    <col min="11794" max="12032" width="9" style="2"/>
    <col min="12033" max="12033" width="3.6640625" style="2" customWidth="1"/>
    <col min="12034" max="12034" width="22.33203125" style="2" customWidth="1"/>
    <col min="12035" max="12041" width="5" style="2" customWidth="1"/>
    <col min="12042" max="12048" width="10.88671875" style="2" customWidth="1"/>
    <col min="12049" max="12049" width="11" style="2" customWidth="1"/>
    <col min="12050" max="12288" width="9" style="2"/>
    <col min="12289" max="12289" width="3.6640625" style="2" customWidth="1"/>
    <col min="12290" max="12290" width="22.33203125" style="2" customWidth="1"/>
    <col min="12291" max="12297" width="5" style="2" customWidth="1"/>
    <col min="12298" max="12304" width="10.88671875" style="2" customWidth="1"/>
    <col min="12305" max="12305" width="11" style="2" customWidth="1"/>
    <col min="12306" max="12544" width="9" style="2"/>
    <col min="12545" max="12545" width="3.6640625" style="2" customWidth="1"/>
    <col min="12546" max="12546" width="22.33203125" style="2" customWidth="1"/>
    <col min="12547" max="12553" width="5" style="2" customWidth="1"/>
    <col min="12554" max="12560" width="10.88671875" style="2" customWidth="1"/>
    <col min="12561" max="12561" width="11" style="2" customWidth="1"/>
    <col min="12562" max="12800" width="9" style="2"/>
    <col min="12801" max="12801" width="3.6640625" style="2" customWidth="1"/>
    <col min="12802" max="12802" width="22.33203125" style="2" customWidth="1"/>
    <col min="12803" max="12809" width="5" style="2" customWidth="1"/>
    <col min="12810" max="12816" width="10.88671875" style="2" customWidth="1"/>
    <col min="12817" max="12817" width="11" style="2" customWidth="1"/>
    <col min="12818" max="13056" width="9" style="2"/>
    <col min="13057" max="13057" width="3.6640625" style="2" customWidth="1"/>
    <col min="13058" max="13058" width="22.33203125" style="2" customWidth="1"/>
    <col min="13059" max="13065" width="5" style="2" customWidth="1"/>
    <col min="13066" max="13072" width="10.88671875" style="2" customWidth="1"/>
    <col min="13073" max="13073" width="11" style="2" customWidth="1"/>
    <col min="13074" max="13312" width="9" style="2"/>
    <col min="13313" max="13313" width="3.6640625" style="2" customWidth="1"/>
    <col min="13314" max="13314" width="22.33203125" style="2" customWidth="1"/>
    <col min="13315" max="13321" width="5" style="2" customWidth="1"/>
    <col min="13322" max="13328" width="10.88671875" style="2" customWidth="1"/>
    <col min="13329" max="13329" width="11" style="2" customWidth="1"/>
    <col min="13330" max="13568" width="9" style="2"/>
    <col min="13569" max="13569" width="3.6640625" style="2" customWidth="1"/>
    <col min="13570" max="13570" width="22.33203125" style="2" customWidth="1"/>
    <col min="13571" max="13577" width="5" style="2" customWidth="1"/>
    <col min="13578" max="13584" width="10.88671875" style="2" customWidth="1"/>
    <col min="13585" max="13585" width="11" style="2" customWidth="1"/>
    <col min="13586" max="13824" width="9" style="2"/>
    <col min="13825" max="13825" width="3.6640625" style="2" customWidth="1"/>
    <col min="13826" max="13826" width="22.33203125" style="2" customWidth="1"/>
    <col min="13827" max="13833" width="5" style="2" customWidth="1"/>
    <col min="13834" max="13840" width="10.88671875" style="2" customWidth="1"/>
    <col min="13841" max="13841" width="11" style="2" customWidth="1"/>
    <col min="13842" max="14080" width="9" style="2"/>
    <col min="14081" max="14081" width="3.6640625" style="2" customWidth="1"/>
    <col min="14082" max="14082" width="22.33203125" style="2" customWidth="1"/>
    <col min="14083" max="14089" width="5" style="2" customWidth="1"/>
    <col min="14090" max="14096" width="10.88671875" style="2" customWidth="1"/>
    <col min="14097" max="14097" width="11" style="2" customWidth="1"/>
    <col min="14098" max="14336" width="9" style="2"/>
    <col min="14337" max="14337" width="3.6640625" style="2" customWidth="1"/>
    <col min="14338" max="14338" width="22.33203125" style="2" customWidth="1"/>
    <col min="14339" max="14345" width="5" style="2" customWidth="1"/>
    <col min="14346" max="14352" width="10.88671875" style="2" customWidth="1"/>
    <col min="14353" max="14353" width="11" style="2" customWidth="1"/>
    <col min="14354" max="14592" width="9" style="2"/>
    <col min="14593" max="14593" width="3.6640625" style="2" customWidth="1"/>
    <col min="14594" max="14594" width="22.33203125" style="2" customWidth="1"/>
    <col min="14595" max="14601" width="5" style="2" customWidth="1"/>
    <col min="14602" max="14608" width="10.88671875" style="2" customWidth="1"/>
    <col min="14609" max="14609" width="11" style="2" customWidth="1"/>
    <col min="14610" max="14848" width="9" style="2"/>
    <col min="14849" max="14849" width="3.6640625" style="2" customWidth="1"/>
    <col min="14850" max="14850" width="22.33203125" style="2" customWidth="1"/>
    <col min="14851" max="14857" width="5" style="2" customWidth="1"/>
    <col min="14858" max="14864" width="10.88671875" style="2" customWidth="1"/>
    <col min="14865" max="14865" width="11" style="2" customWidth="1"/>
    <col min="14866" max="15104" width="9" style="2"/>
    <col min="15105" max="15105" width="3.6640625" style="2" customWidth="1"/>
    <col min="15106" max="15106" width="22.33203125" style="2" customWidth="1"/>
    <col min="15107" max="15113" width="5" style="2" customWidth="1"/>
    <col min="15114" max="15120" width="10.88671875" style="2" customWidth="1"/>
    <col min="15121" max="15121" width="11" style="2" customWidth="1"/>
    <col min="15122" max="15360" width="9" style="2"/>
    <col min="15361" max="15361" width="3.6640625" style="2" customWidth="1"/>
    <col min="15362" max="15362" width="22.33203125" style="2" customWidth="1"/>
    <col min="15363" max="15369" width="5" style="2" customWidth="1"/>
    <col min="15370" max="15376" width="10.88671875" style="2" customWidth="1"/>
    <col min="15377" max="15377" width="11" style="2" customWidth="1"/>
    <col min="15378" max="15616" width="9" style="2"/>
    <col min="15617" max="15617" width="3.6640625" style="2" customWidth="1"/>
    <col min="15618" max="15618" width="22.33203125" style="2" customWidth="1"/>
    <col min="15619" max="15625" width="5" style="2" customWidth="1"/>
    <col min="15626" max="15632" width="10.88671875" style="2" customWidth="1"/>
    <col min="15633" max="15633" width="11" style="2" customWidth="1"/>
    <col min="15634" max="15872" width="9" style="2"/>
    <col min="15873" max="15873" width="3.6640625" style="2" customWidth="1"/>
    <col min="15874" max="15874" width="22.33203125" style="2" customWidth="1"/>
    <col min="15875" max="15881" width="5" style="2" customWidth="1"/>
    <col min="15882" max="15888" width="10.88671875" style="2" customWidth="1"/>
    <col min="15889" max="15889" width="11" style="2" customWidth="1"/>
    <col min="15890" max="16128" width="9" style="2"/>
    <col min="16129" max="16129" width="3.6640625" style="2" customWidth="1"/>
    <col min="16130" max="16130" width="22.33203125" style="2" customWidth="1"/>
    <col min="16131" max="16137" width="5" style="2" customWidth="1"/>
    <col min="16138" max="16144" width="10.88671875" style="2" customWidth="1"/>
    <col min="16145" max="16145" width="11" style="2" customWidth="1"/>
    <col min="16146" max="16384" width="9" style="2"/>
  </cols>
  <sheetData>
    <row r="1" spans="1:18" ht="44.25" customHeight="1" x14ac:dyDescent="0.2">
      <c r="A1" s="223" t="s">
        <v>297</v>
      </c>
      <c r="B1" s="224"/>
      <c r="O1" s="1"/>
      <c r="P1" s="1"/>
      <c r="Q1" s="1"/>
    </row>
    <row r="2" spans="1:18" ht="21" customHeight="1" x14ac:dyDescent="0.15">
      <c r="K2" s="185">
        <f t="shared" ref="K2:P2" si="0">K5-J5</f>
        <v>6.8055555555555591E-2</v>
      </c>
      <c r="L2" s="185">
        <f t="shared" si="0"/>
        <v>7.2222222222222188E-2</v>
      </c>
      <c r="M2" s="185">
        <f t="shared" si="0"/>
        <v>9.9999999999999978E-2</v>
      </c>
      <c r="N2" s="185">
        <f t="shared" si="0"/>
        <v>5.3472222222222254E-2</v>
      </c>
      <c r="O2" s="185">
        <f t="shared" si="0"/>
        <v>5.6944444444444464E-2</v>
      </c>
      <c r="P2" s="185">
        <f t="shared" si="0"/>
        <v>6.8749999999999978E-2</v>
      </c>
      <c r="Q2" s="4"/>
      <c r="R2" s="4"/>
    </row>
    <row r="3" spans="1:18" ht="20.25" customHeight="1" x14ac:dyDescent="0.2">
      <c r="A3" s="386" t="s">
        <v>280</v>
      </c>
      <c r="B3" s="387"/>
      <c r="C3" s="390" t="s">
        <v>0</v>
      </c>
      <c r="D3" s="391"/>
      <c r="E3" s="391"/>
      <c r="F3" s="391"/>
      <c r="G3" s="391"/>
      <c r="H3" s="391"/>
      <c r="I3" s="392"/>
      <c r="J3" s="384">
        <v>1</v>
      </c>
      <c r="K3" s="384">
        <v>2</v>
      </c>
      <c r="L3" s="384">
        <v>3</v>
      </c>
      <c r="M3" s="384">
        <v>4</v>
      </c>
      <c r="N3" s="384">
        <v>5</v>
      </c>
      <c r="O3" s="384">
        <v>6</v>
      </c>
      <c r="P3" s="384">
        <v>7</v>
      </c>
      <c r="Q3" s="4"/>
      <c r="R3" s="4"/>
    </row>
    <row r="4" spans="1:18" ht="20.25" customHeight="1" x14ac:dyDescent="0.2">
      <c r="A4" s="388"/>
      <c r="B4" s="389"/>
      <c r="C4" s="225" t="s">
        <v>44</v>
      </c>
      <c r="D4" s="225" t="s">
        <v>45</v>
      </c>
      <c r="E4" s="225" t="s">
        <v>46</v>
      </c>
      <c r="F4" s="225" t="s">
        <v>101</v>
      </c>
      <c r="G4" s="225" t="s">
        <v>180</v>
      </c>
      <c r="H4" s="225" t="s">
        <v>102</v>
      </c>
      <c r="I4" s="225" t="s">
        <v>181</v>
      </c>
      <c r="J4" s="385"/>
      <c r="K4" s="385"/>
      <c r="L4" s="385"/>
      <c r="M4" s="385"/>
      <c r="N4" s="385"/>
      <c r="O4" s="385"/>
      <c r="P4" s="385"/>
      <c r="Q4" s="4"/>
      <c r="R4" s="4"/>
    </row>
    <row r="5" spans="1:18" ht="16.5" customHeight="1" x14ac:dyDescent="0.2">
      <c r="A5" s="226">
        <v>1</v>
      </c>
      <c r="B5" s="227" t="s">
        <v>214</v>
      </c>
      <c r="C5" s="25">
        <v>0</v>
      </c>
      <c r="D5" s="25">
        <v>0</v>
      </c>
      <c r="E5" s="25">
        <v>0</v>
      </c>
      <c r="F5" s="25">
        <v>0</v>
      </c>
      <c r="G5" s="25">
        <v>0</v>
      </c>
      <c r="H5" s="25">
        <v>0</v>
      </c>
      <c r="I5" s="25">
        <v>0</v>
      </c>
      <c r="J5" s="228">
        <v>0.2986111111111111</v>
      </c>
      <c r="K5" s="229">
        <v>0.3666666666666667</v>
      </c>
      <c r="L5" s="229">
        <v>0.43888888888888888</v>
      </c>
      <c r="M5" s="229">
        <v>0.53888888888888886</v>
      </c>
      <c r="N5" s="229">
        <v>0.59236111111111112</v>
      </c>
      <c r="O5" s="230">
        <v>0.64930555555555558</v>
      </c>
      <c r="P5" s="231">
        <v>0.71805555555555556</v>
      </c>
      <c r="Q5" s="4"/>
      <c r="R5" s="232"/>
    </row>
    <row r="6" spans="1:18" ht="16.5" customHeight="1" x14ac:dyDescent="0.2">
      <c r="A6" s="233">
        <v>2</v>
      </c>
      <c r="B6" s="234" t="s">
        <v>215</v>
      </c>
      <c r="C6" s="25">
        <v>2.0833333333333333E-3</v>
      </c>
      <c r="D6" s="25">
        <v>2.0833333333333333E-3</v>
      </c>
      <c r="E6" s="25">
        <v>2.0833333333333333E-3</v>
      </c>
      <c r="F6" s="25">
        <v>2.0833333333333333E-3</v>
      </c>
      <c r="G6" s="25">
        <v>2.0833333333333333E-3</v>
      </c>
      <c r="H6" s="25">
        <v>2.0833333333333333E-3</v>
      </c>
      <c r="I6" s="25">
        <v>2.0833333333333333E-3</v>
      </c>
      <c r="J6" s="212">
        <f t="shared" ref="J6:J39" si="1">J5+$C6</f>
        <v>0.30069444444444443</v>
      </c>
      <c r="K6" s="213">
        <f>K5+$D6</f>
        <v>0.36875000000000002</v>
      </c>
      <c r="L6" s="213">
        <f>L5+$E6</f>
        <v>0.44097222222222221</v>
      </c>
      <c r="M6" s="213">
        <f>M5+$F6</f>
        <v>0.54097222222222219</v>
      </c>
      <c r="N6" s="213">
        <f>N5+$G6</f>
        <v>0.59444444444444444</v>
      </c>
      <c r="O6" s="213">
        <f>O5+$H6</f>
        <v>0.65138888888888891</v>
      </c>
      <c r="P6" s="214">
        <f>P5+$I6</f>
        <v>0.72013888888888888</v>
      </c>
      <c r="Q6" s="4"/>
      <c r="R6" s="4"/>
    </row>
    <row r="7" spans="1:18" ht="16.5" customHeight="1" x14ac:dyDescent="0.2">
      <c r="A7" s="233">
        <v>3</v>
      </c>
      <c r="B7" s="234" t="s">
        <v>210</v>
      </c>
      <c r="C7" s="25">
        <v>2.7777777777777779E-3</v>
      </c>
      <c r="D7" s="25">
        <v>1.3888888888888889E-3</v>
      </c>
      <c r="E7" s="25">
        <v>1.3888888888888889E-3</v>
      </c>
      <c r="F7" s="25">
        <v>1.3888888888888889E-3</v>
      </c>
      <c r="G7" s="25">
        <v>1.3888888888888889E-3</v>
      </c>
      <c r="H7" s="25">
        <v>1.3888888888888889E-3</v>
      </c>
      <c r="I7" s="25">
        <v>2.7777777777777779E-3</v>
      </c>
      <c r="J7" s="212">
        <f t="shared" si="1"/>
        <v>0.3034722222222222</v>
      </c>
      <c r="K7" s="213">
        <f t="shared" ref="K7:K39" si="2">K6+$D7</f>
        <v>0.37013888888888891</v>
      </c>
      <c r="L7" s="213">
        <f t="shared" ref="L7:L39" si="3">L6+$E7</f>
        <v>0.44236111111111109</v>
      </c>
      <c r="M7" s="213">
        <f t="shared" ref="M7:M39" si="4">M6+$F7</f>
        <v>0.54236111111111107</v>
      </c>
      <c r="N7" s="213">
        <f t="shared" ref="N7:N39" si="5">N6+$G7</f>
        <v>0.59583333333333333</v>
      </c>
      <c r="O7" s="213">
        <f t="shared" ref="O7:O39" si="6">O6+$H7</f>
        <v>0.65277777777777779</v>
      </c>
      <c r="P7" s="214">
        <f t="shared" ref="P7:P39" si="7">P6+$I7</f>
        <v>0.72291666666666665</v>
      </c>
      <c r="Q7" s="4"/>
      <c r="R7" s="4"/>
    </row>
    <row r="8" spans="1:18" ht="16.5" customHeight="1" x14ac:dyDescent="0.2">
      <c r="A8" s="233">
        <v>4</v>
      </c>
      <c r="B8" s="234" t="s">
        <v>216</v>
      </c>
      <c r="C8" s="25">
        <v>1.3888888888888889E-3</v>
      </c>
      <c r="D8" s="25">
        <v>1.3888888888888889E-3</v>
      </c>
      <c r="E8" s="25">
        <v>1.3888888888888889E-3</v>
      </c>
      <c r="F8" s="25">
        <v>1.3888888888888889E-3</v>
      </c>
      <c r="G8" s="25">
        <v>1.3888888888888889E-3</v>
      </c>
      <c r="H8" s="25">
        <v>1.3888888888888889E-3</v>
      </c>
      <c r="I8" s="25">
        <v>1.3888888888888889E-3</v>
      </c>
      <c r="J8" s="212">
        <f t="shared" si="1"/>
        <v>0.30486111111111108</v>
      </c>
      <c r="K8" s="213">
        <f t="shared" si="2"/>
        <v>0.37152777777777779</v>
      </c>
      <c r="L8" s="213">
        <f t="shared" si="3"/>
        <v>0.44374999999999998</v>
      </c>
      <c r="M8" s="213">
        <f t="shared" si="4"/>
        <v>0.54374999999999996</v>
      </c>
      <c r="N8" s="213">
        <f t="shared" si="5"/>
        <v>0.59722222222222221</v>
      </c>
      <c r="O8" s="213">
        <f t="shared" si="6"/>
        <v>0.65416666666666667</v>
      </c>
      <c r="P8" s="214">
        <f t="shared" si="7"/>
        <v>0.72430555555555554</v>
      </c>
      <c r="Q8" s="4"/>
      <c r="R8" s="4"/>
    </row>
    <row r="9" spans="1:18" ht="16.5" customHeight="1" x14ac:dyDescent="0.2">
      <c r="A9" s="233">
        <v>5</v>
      </c>
      <c r="B9" s="234" t="s">
        <v>217</v>
      </c>
      <c r="C9" s="25">
        <v>6.9444444444444447E-4</v>
      </c>
      <c r="D9" s="25">
        <v>6.9444444444444447E-4</v>
      </c>
      <c r="E9" s="25">
        <v>6.9444444444444447E-4</v>
      </c>
      <c r="F9" s="25">
        <v>6.9444444444444447E-4</v>
      </c>
      <c r="G9" s="25">
        <v>6.9444444444444447E-4</v>
      </c>
      <c r="H9" s="25">
        <v>6.9444444444444447E-4</v>
      </c>
      <c r="I9" s="25">
        <v>6.9444444444444447E-4</v>
      </c>
      <c r="J9" s="212">
        <f t="shared" si="1"/>
        <v>0.30555555555555552</v>
      </c>
      <c r="K9" s="213">
        <f t="shared" si="2"/>
        <v>0.37222222222222223</v>
      </c>
      <c r="L9" s="213">
        <f t="shared" si="3"/>
        <v>0.44444444444444442</v>
      </c>
      <c r="M9" s="213">
        <f t="shared" si="4"/>
        <v>0.5444444444444444</v>
      </c>
      <c r="N9" s="213">
        <f t="shared" si="5"/>
        <v>0.59791666666666665</v>
      </c>
      <c r="O9" s="213">
        <f t="shared" si="6"/>
        <v>0.65486111111111112</v>
      </c>
      <c r="P9" s="214">
        <f t="shared" si="7"/>
        <v>0.72499999999999998</v>
      </c>
      <c r="Q9" s="4"/>
      <c r="R9" s="4"/>
    </row>
    <row r="10" spans="1:18" ht="16.5" customHeight="1" x14ac:dyDescent="0.2">
      <c r="A10" s="233">
        <v>6</v>
      </c>
      <c r="B10" s="234" t="s">
        <v>218</v>
      </c>
      <c r="C10" s="25">
        <v>1.3888888888888889E-3</v>
      </c>
      <c r="D10" s="25">
        <v>1.3888888888888889E-3</v>
      </c>
      <c r="E10" s="25">
        <v>1.3888888888888889E-3</v>
      </c>
      <c r="F10" s="25">
        <v>1.3888888888888889E-3</v>
      </c>
      <c r="G10" s="25">
        <v>1.3888888888888889E-3</v>
      </c>
      <c r="H10" s="25">
        <v>1.3888888888888889E-3</v>
      </c>
      <c r="I10" s="25">
        <v>1.3888888888888889E-3</v>
      </c>
      <c r="J10" s="212">
        <f t="shared" si="1"/>
        <v>0.30694444444444441</v>
      </c>
      <c r="K10" s="213">
        <f t="shared" si="2"/>
        <v>0.37361111111111112</v>
      </c>
      <c r="L10" s="213">
        <f t="shared" si="3"/>
        <v>0.4458333333333333</v>
      </c>
      <c r="M10" s="213">
        <f t="shared" si="4"/>
        <v>0.54583333333333328</v>
      </c>
      <c r="N10" s="213">
        <f t="shared" si="5"/>
        <v>0.59930555555555554</v>
      </c>
      <c r="O10" s="213">
        <f t="shared" si="6"/>
        <v>0.65625</v>
      </c>
      <c r="P10" s="214">
        <f t="shared" si="7"/>
        <v>0.72638888888888886</v>
      </c>
      <c r="Q10" s="4"/>
      <c r="R10" s="4"/>
    </row>
    <row r="11" spans="1:18" ht="16.5" customHeight="1" x14ac:dyDescent="0.2">
      <c r="A11" s="233">
        <v>7</v>
      </c>
      <c r="B11" s="234" t="s">
        <v>219</v>
      </c>
      <c r="C11" s="25">
        <v>2.0833333333333333E-3</v>
      </c>
      <c r="D11" s="25">
        <v>1.3888888888888889E-3</v>
      </c>
      <c r="E11" s="25">
        <v>1.3888888888888889E-3</v>
      </c>
      <c r="F11" s="25">
        <v>6.9444444444444447E-4</v>
      </c>
      <c r="G11" s="25">
        <v>1.3888888888888889E-3</v>
      </c>
      <c r="H11" s="25">
        <v>1.3888888888888889E-3</v>
      </c>
      <c r="I11" s="25">
        <v>1.3888888888888889E-3</v>
      </c>
      <c r="J11" s="212">
        <f t="shared" si="1"/>
        <v>0.30902777777777773</v>
      </c>
      <c r="K11" s="213">
        <f t="shared" si="2"/>
        <v>0.375</v>
      </c>
      <c r="L11" s="213">
        <f t="shared" si="3"/>
        <v>0.44722222222222219</v>
      </c>
      <c r="M11" s="213">
        <f t="shared" si="4"/>
        <v>0.54652777777777772</v>
      </c>
      <c r="N11" s="213">
        <f t="shared" si="5"/>
        <v>0.60069444444444442</v>
      </c>
      <c r="O11" s="213">
        <f t="shared" si="6"/>
        <v>0.65763888888888888</v>
      </c>
      <c r="P11" s="214">
        <f t="shared" si="7"/>
        <v>0.72777777777777775</v>
      </c>
      <c r="Q11" s="4"/>
      <c r="R11" s="4"/>
    </row>
    <row r="12" spans="1:18" ht="16.5" customHeight="1" x14ac:dyDescent="0.2">
      <c r="A12" s="233">
        <v>8</v>
      </c>
      <c r="B12" s="234" t="s">
        <v>205</v>
      </c>
      <c r="C12" s="25">
        <v>6.9444444444444447E-4</v>
      </c>
      <c r="D12" s="25">
        <v>1.3888888888888889E-3</v>
      </c>
      <c r="E12" s="25">
        <v>6.9444444444444447E-4</v>
      </c>
      <c r="F12" s="25">
        <v>6.9444444444444447E-4</v>
      </c>
      <c r="G12" s="25">
        <v>6.9444444444444447E-4</v>
      </c>
      <c r="H12" s="25">
        <v>6.9444444444444447E-4</v>
      </c>
      <c r="I12" s="25">
        <v>1.3888888888888889E-3</v>
      </c>
      <c r="J12" s="212">
        <f t="shared" si="1"/>
        <v>0.30972222222222218</v>
      </c>
      <c r="K12" s="213">
        <f t="shared" si="2"/>
        <v>0.37638888888888888</v>
      </c>
      <c r="L12" s="213">
        <f t="shared" si="3"/>
        <v>0.44791666666666663</v>
      </c>
      <c r="M12" s="213">
        <f t="shared" si="4"/>
        <v>0.54722222222222217</v>
      </c>
      <c r="N12" s="213">
        <f t="shared" si="5"/>
        <v>0.60138888888888886</v>
      </c>
      <c r="O12" s="213">
        <f t="shared" si="6"/>
        <v>0.65833333333333333</v>
      </c>
      <c r="P12" s="214">
        <f t="shared" si="7"/>
        <v>0.72916666666666663</v>
      </c>
      <c r="Q12" s="4"/>
      <c r="R12" s="4"/>
    </row>
    <row r="13" spans="1:18" ht="16.5" customHeight="1" x14ac:dyDescent="0.2">
      <c r="A13" s="233">
        <v>9</v>
      </c>
      <c r="B13" s="234" t="s">
        <v>204</v>
      </c>
      <c r="C13" s="25">
        <v>2.7777777777777779E-3</v>
      </c>
      <c r="D13" s="25">
        <v>2.0833333333333333E-3</v>
      </c>
      <c r="E13" s="25">
        <v>2.0833333333333333E-3</v>
      </c>
      <c r="F13" s="25">
        <v>2.0833333333333333E-3</v>
      </c>
      <c r="G13" s="25">
        <v>2.7777777777777779E-3</v>
      </c>
      <c r="H13" s="25">
        <v>3.472222222222222E-3</v>
      </c>
      <c r="I13" s="25">
        <v>4.1666666666666666E-3</v>
      </c>
      <c r="J13" s="212">
        <f t="shared" si="1"/>
        <v>0.31249999999999994</v>
      </c>
      <c r="K13" s="213">
        <f t="shared" si="2"/>
        <v>0.37847222222222221</v>
      </c>
      <c r="L13" s="213">
        <f t="shared" si="3"/>
        <v>0.44999999999999996</v>
      </c>
      <c r="M13" s="213">
        <f t="shared" si="4"/>
        <v>0.54930555555555549</v>
      </c>
      <c r="N13" s="213">
        <f t="shared" si="5"/>
        <v>0.60416666666666663</v>
      </c>
      <c r="O13" s="213">
        <f t="shared" si="6"/>
        <v>0.66180555555555554</v>
      </c>
      <c r="P13" s="214">
        <f t="shared" si="7"/>
        <v>0.73333333333333328</v>
      </c>
      <c r="Q13" s="4"/>
      <c r="R13" s="4"/>
    </row>
    <row r="14" spans="1:18" ht="16.5" customHeight="1" x14ac:dyDescent="0.2">
      <c r="A14" s="233">
        <v>10</v>
      </c>
      <c r="B14" s="234" t="s">
        <v>17</v>
      </c>
      <c r="C14" s="25">
        <v>3.472222222222222E-3</v>
      </c>
      <c r="D14" s="25">
        <v>6.9444444444444447E-4</v>
      </c>
      <c r="E14" s="25">
        <v>6.9444444444444447E-4</v>
      </c>
      <c r="F14" s="25">
        <v>1.3888888888888889E-3</v>
      </c>
      <c r="G14" s="25">
        <v>6.9444444444444447E-4</v>
      </c>
      <c r="H14" s="25">
        <v>6.9444444444444447E-4</v>
      </c>
      <c r="I14" s="25">
        <v>6.9444444444444447E-4</v>
      </c>
      <c r="J14" s="212">
        <f t="shared" si="1"/>
        <v>0.31597222222222215</v>
      </c>
      <c r="K14" s="213">
        <f t="shared" si="2"/>
        <v>0.37916666666666665</v>
      </c>
      <c r="L14" s="213">
        <f t="shared" si="3"/>
        <v>0.4506944444444444</v>
      </c>
      <c r="M14" s="213">
        <f t="shared" si="4"/>
        <v>0.55069444444444438</v>
      </c>
      <c r="N14" s="213">
        <f t="shared" si="5"/>
        <v>0.60486111111111107</v>
      </c>
      <c r="O14" s="213">
        <f t="shared" si="6"/>
        <v>0.66249999999999998</v>
      </c>
      <c r="P14" s="214">
        <f t="shared" si="7"/>
        <v>0.73402777777777772</v>
      </c>
      <c r="Q14" s="4"/>
      <c r="R14" s="4"/>
    </row>
    <row r="15" spans="1:18" s="105" customFormat="1" ht="16.5" customHeight="1" x14ac:dyDescent="0.2">
      <c r="A15" s="233"/>
      <c r="B15" s="234" t="s">
        <v>287</v>
      </c>
      <c r="C15" s="25"/>
      <c r="D15" s="25"/>
      <c r="E15" s="25"/>
      <c r="F15" s="25"/>
      <c r="G15" s="25"/>
      <c r="H15" s="25"/>
      <c r="I15" s="25"/>
      <c r="J15" s="212">
        <f t="shared" ref="J15:O15" si="8">J14+0.002</f>
        <v>0.31797222222222216</v>
      </c>
      <c r="K15" s="213">
        <f t="shared" si="8"/>
        <v>0.38116666666666665</v>
      </c>
      <c r="L15" s="213">
        <f t="shared" si="8"/>
        <v>0.4526944444444444</v>
      </c>
      <c r="M15" s="213">
        <f t="shared" si="8"/>
        <v>0.55269444444444438</v>
      </c>
      <c r="N15" s="213">
        <f t="shared" si="8"/>
        <v>0.60686111111111107</v>
      </c>
      <c r="O15" s="213">
        <f t="shared" si="8"/>
        <v>0.66449999999999998</v>
      </c>
      <c r="P15" s="214">
        <f>P14+0.0025</f>
        <v>0.73652777777777767</v>
      </c>
      <c r="Q15" s="17"/>
      <c r="R15" s="17"/>
    </row>
    <row r="16" spans="1:18" s="105" customFormat="1" ht="16.5" customHeight="1" x14ac:dyDescent="0.2">
      <c r="A16" s="233">
        <v>11</v>
      </c>
      <c r="B16" s="234" t="s">
        <v>18</v>
      </c>
      <c r="C16" s="20">
        <v>5.5555555555555558E-3</v>
      </c>
      <c r="D16" s="25">
        <v>3.472222222222222E-3</v>
      </c>
      <c r="E16" s="25">
        <v>3.472222222222222E-3</v>
      </c>
      <c r="F16" s="25">
        <v>3.472222222222222E-3</v>
      </c>
      <c r="G16" s="25">
        <v>3.472222222222222E-3</v>
      </c>
      <c r="H16" s="25">
        <v>3.472222222222222E-3</v>
      </c>
      <c r="I16" s="25">
        <v>4.8611111111111112E-3</v>
      </c>
      <c r="J16" s="213">
        <f>J14+$C16</f>
        <v>0.32152777777777769</v>
      </c>
      <c r="K16" s="213">
        <f>K14+$D16</f>
        <v>0.38263888888888886</v>
      </c>
      <c r="L16" s="213">
        <f>L14+$E16</f>
        <v>0.45416666666666661</v>
      </c>
      <c r="M16" s="213">
        <f>M14+$F16</f>
        <v>0.55416666666666659</v>
      </c>
      <c r="N16" s="213">
        <f>N14+$G16</f>
        <v>0.60833333333333328</v>
      </c>
      <c r="O16" s="213">
        <f>O14+$G16</f>
        <v>0.66597222222222219</v>
      </c>
      <c r="P16" s="214">
        <v>0.73888888888888893</v>
      </c>
      <c r="Q16" s="17"/>
      <c r="R16" s="17"/>
    </row>
    <row r="17" spans="1:18" ht="16.5" customHeight="1" x14ac:dyDescent="0.2">
      <c r="A17" s="233">
        <v>12</v>
      </c>
      <c r="B17" s="235" t="s">
        <v>17</v>
      </c>
      <c r="C17" s="25">
        <v>6.9444444444444447E-4</v>
      </c>
      <c r="D17" s="25">
        <v>1.3888888888888889E-3</v>
      </c>
      <c r="E17" s="25">
        <v>6.9444444444444447E-4</v>
      </c>
      <c r="F17" s="25">
        <v>6.9444444444444447E-4</v>
      </c>
      <c r="G17" s="25">
        <v>6.9444444444444447E-4</v>
      </c>
      <c r="H17" s="25">
        <v>1.3888888888888889E-3</v>
      </c>
      <c r="I17" s="25">
        <v>1.3888888888888889E-3</v>
      </c>
      <c r="J17" s="213">
        <f t="shared" si="1"/>
        <v>0.32222222222222213</v>
      </c>
      <c r="K17" s="213">
        <f t="shared" si="2"/>
        <v>0.38402777777777775</v>
      </c>
      <c r="L17" s="213">
        <f t="shared" si="3"/>
        <v>0.45486111111111105</v>
      </c>
      <c r="M17" s="213">
        <f t="shared" si="4"/>
        <v>0.55486111111111103</v>
      </c>
      <c r="N17" s="213">
        <f t="shared" si="5"/>
        <v>0.60902777777777772</v>
      </c>
      <c r="O17" s="213">
        <f t="shared" si="6"/>
        <v>0.66736111111111107</v>
      </c>
      <c r="P17" s="214">
        <f t="shared" si="7"/>
        <v>0.74027777777777781</v>
      </c>
      <c r="Q17" s="4"/>
      <c r="R17" s="4"/>
    </row>
    <row r="18" spans="1:18" ht="16.5" customHeight="1" x14ac:dyDescent="0.2">
      <c r="A18" s="236">
        <v>13</v>
      </c>
      <c r="B18" s="235" t="s">
        <v>203</v>
      </c>
      <c r="C18" s="25">
        <v>1.3888888888888889E-3</v>
      </c>
      <c r="D18" s="25">
        <v>2.0833333333333333E-3</v>
      </c>
      <c r="E18" s="25">
        <v>6.9444444444444447E-4</v>
      </c>
      <c r="F18" s="25">
        <v>1.3888888888888889E-3</v>
      </c>
      <c r="G18" s="25">
        <v>1.3888888888888889E-3</v>
      </c>
      <c r="H18" s="25">
        <v>1.3888888888888889E-3</v>
      </c>
      <c r="I18" s="25">
        <v>1.3888888888888889E-3</v>
      </c>
      <c r="J18" s="213">
        <f t="shared" si="1"/>
        <v>0.32361111111111102</v>
      </c>
      <c r="K18" s="213">
        <f t="shared" si="2"/>
        <v>0.38611111111111107</v>
      </c>
      <c r="L18" s="213">
        <f t="shared" si="3"/>
        <v>0.45555555555555549</v>
      </c>
      <c r="M18" s="213">
        <f t="shared" si="4"/>
        <v>0.55624999999999991</v>
      </c>
      <c r="N18" s="213">
        <f t="shared" si="5"/>
        <v>0.61041666666666661</v>
      </c>
      <c r="O18" s="213">
        <f t="shared" si="6"/>
        <v>0.66874999999999996</v>
      </c>
      <c r="P18" s="214">
        <f t="shared" si="7"/>
        <v>0.7416666666666667</v>
      </c>
      <c r="Q18" s="4"/>
      <c r="R18" s="4"/>
    </row>
    <row r="19" spans="1:18" ht="16.5" customHeight="1" x14ac:dyDescent="0.2">
      <c r="A19" s="233">
        <v>14</v>
      </c>
      <c r="B19" s="234" t="s">
        <v>202</v>
      </c>
      <c r="C19" s="25">
        <v>1.3888888888888889E-3</v>
      </c>
      <c r="D19" s="25">
        <v>2.0833333333333333E-3</v>
      </c>
      <c r="E19" s="25">
        <v>1.3888888888888889E-3</v>
      </c>
      <c r="F19" s="25">
        <v>1.3888888888888889E-3</v>
      </c>
      <c r="G19" s="25">
        <v>1.3888888888888889E-3</v>
      </c>
      <c r="H19" s="25">
        <v>1.3888888888888889E-3</v>
      </c>
      <c r="I19" s="25">
        <v>1.3888888888888889E-3</v>
      </c>
      <c r="J19" s="213">
        <f t="shared" si="1"/>
        <v>0.3249999999999999</v>
      </c>
      <c r="K19" s="213">
        <f t="shared" si="2"/>
        <v>0.3881944444444444</v>
      </c>
      <c r="L19" s="213">
        <f t="shared" si="3"/>
        <v>0.45694444444444438</v>
      </c>
      <c r="M19" s="213">
        <f t="shared" si="4"/>
        <v>0.5576388888888888</v>
      </c>
      <c r="N19" s="213">
        <f t="shared" si="5"/>
        <v>0.61180555555555549</v>
      </c>
      <c r="O19" s="213">
        <f t="shared" si="6"/>
        <v>0.67013888888888884</v>
      </c>
      <c r="P19" s="214">
        <f t="shared" si="7"/>
        <v>0.74305555555555558</v>
      </c>
      <c r="Q19" s="4"/>
      <c r="R19" s="4"/>
    </row>
    <row r="20" spans="1:18" ht="16.5" customHeight="1" x14ac:dyDescent="0.2">
      <c r="A20" s="233">
        <v>15</v>
      </c>
      <c r="B20" s="234" t="s">
        <v>220</v>
      </c>
      <c r="C20" s="25">
        <v>1.3888888888888889E-3</v>
      </c>
      <c r="D20" s="25">
        <v>2.0833333333333333E-3</v>
      </c>
      <c r="E20" s="25">
        <v>1.3888888888888889E-3</v>
      </c>
      <c r="F20" s="25">
        <v>6.9444444444444447E-4</v>
      </c>
      <c r="G20" s="25">
        <v>1.3888888888888889E-3</v>
      </c>
      <c r="H20" s="25">
        <v>1.3888888888888889E-3</v>
      </c>
      <c r="I20" s="25">
        <v>1.3888888888888889E-3</v>
      </c>
      <c r="J20" s="213">
        <f t="shared" si="1"/>
        <v>0.32638888888888878</v>
      </c>
      <c r="K20" s="213">
        <f t="shared" si="2"/>
        <v>0.39027777777777772</v>
      </c>
      <c r="L20" s="213">
        <f t="shared" si="3"/>
        <v>0.45833333333333326</v>
      </c>
      <c r="M20" s="213">
        <f t="shared" si="4"/>
        <v>0.55833333333333324</v>
      </c>
      <c r="N20" s="213">
        <f t="shared" si="5"/>
        <v>0.61319444444444438</v>
      </c>
      <c r="O20" s="213">
        <f t="shared" si="6"/>
        <v>0.67152777777777772</v>
      </c>
      <c r="P20" s="214">
        <f t="shared" si="7"/>
        <v>0.74444444444444446</v>
      </c>
      <c r="Q20" s="4"/>
      <c r="R20" s="4"/>
    </row>
    <row r="21" spans="1:18" ht="16.5" customHeight="1" x14ac:dyDescent="0.2">
      <c r="A21" s="233">
        <v>16</v>
      </c>
      <c r="B21" s="234" t="s">
        <v>221</v>
      </c>
      <c r="C21" s="25">
        <v>2.0833333333333333E-3</v>
      </c>
      <c r="D21" s="25">
        <v>2.7777777777777779E-3</v>
      </c>
      <c r="E21" s="25">
        <v>2.7777777777777779E-3</v>
      </c>
      <c r="F21" s="25">
        <v>2.0833333333333333E-3</v>
      </c>
      <c r="G21" s="25">
        <v>2.0833333333333333E-3</v>
      </c>
      <c r="H21" s="25">
        <v>2.7777777777777779E-3</v>
      </c>
      <c r="I21" s="25">
        <v>2.0833333333333333E-3</v>
      </c>
      <c r="J21" s="213">
        <f t="shared" si="1"/>
        <v>0.32847222222222211</v>
      </c>
      <c r="K21" s="213">
        <f t="shared" si="2"/>
        <v>0.39305555555555549</v>
      </c>
      <c r="L21" s="213">
        <f t="shared" si="3"/>
        <v>0.46111111111111103</v>
      </c>
      <c r="M21" s="213">
        <f t="shared" si="4"/>
        <v>0.56041666666666656</v>
      </c>
      <c r="N21" s="213">
        <f t="shared" si="5"/>
        <v>0.6152777777777777</v>
      </c>
      <c r="O21" s="213">
        <f t="shared" si="6"/>
        <v>0.67430555555555549</v>
      </c>
      <c r="P21" s="214">
        <f t="shared" si="7"/>
        <v>0.74652777777777779</v>
      </c>
      <c r="Q21" s="4"/>
      <c r="R21" s="4"/>
    </row>
    <row r="22" spans="1:18" ht="16.5" customHeight="1" x14ac:dyDescent="0.2">
      <c r="A22" s="236">
        <v>17</v>
      </c>
      <c r="B22" s="234" t="s">
        <v>222</v>
      </c>
      <c r="C22" s="25">
        <v>1.3888888888888889E-3</v>
      </c>
      <c r="D22" s="25">
        <v>1.3888888888888889E-3</v>
      </c>
      <c r="E22" s="25">
        <v>1.3888888888888889E-3</v>
      </c>
      <c r="F22" s="25">
        <v>1.3888888888888889E-3</v>
      </c>
      <c r="G22" s="25">
        <v>1.3888888888888889E-3</v>
      </c>
      <c r="H22" s="25">
        <v>1.3888888888888889E-3</v>
      </c>
      <c r="I22" s="25">
        <v>1.3888888888888889E-3</v>
      </c>
      <c r="J22" s="213">
        <f t="shared" si="1"/>
        <v>0.32986111111111099</v>
      </c>
      <c r="K22" s="213">
        <f t="shared" si="2"/>
        <v>0.39444444444444438</v>
      </c>
      <c r="L22" s="213">
        <f t="shared" si="3"/>
        <v>0.46249999999999991</v>
      </c>
      <c r="M22" s="213">
        <f t="shared" si="4"/>
        <v>0.56180555555555545</v>
      </c>
      <c r="N22" s="213">
        <f t="shared" si="5"/>
        <v>0.61666666666666659</v>
      </c>
      <c r="O22" s="213">
        <f t="shared" si="6"/>
        <v>0.67569444444444438</v>
      </c>
      <c r="P22" s="214">
        <f t="shared" si="7"/>
        <v>0.74791666666666667</v>
      </c>
      <c r="Q22" s="4"/>
      <c r="R22" s="4"/>
    </row>
    <row r="23" spans="1:18" ht="16.5" customHeight="1" x14ac:dyDescent="0.2">
      <c r="A23" s="233">
        <v>18</v>
      </c>
      <c r="B23" s="234" t="s">
        <v>223</v>
      </c>
      <c r="C23" s="25">
        <v>6.9444444444444447E-4</v>
      </c>
      <c r="D23" s="25">
        <v>6.9444444444444447E-4</v>
      </c>
      <c r="E23" s="25">
        <v>6.9444444444444447E-4</v>
      </c>
      <c r="F23" s="25">
        <v>6.9444444444444447E-4</v>
      </c>
      <c r="G23" s="25">
        <v>6.9444444444444447E-4</v>
      </c>
      <c r="H23" s="25">
        <v>6.9444444444444447E-4</v>
      </c>
      <c r="I23" s="25">
        <v>6.9444444444444447E-4</v>
      </c>
      <c r="J23" s="213">
        <f t="shared" si="1"/>
        <v>0.33055555555555544</v>
      </c>
      <c r="K23" s="213">
        <f t="shared" si="2"/>
        <v>0.39513888888888882</v>
      </c>
      <c r="L23" s="213">
        <f t="shared" si="3"/>
        <v>0.46319444444444435</v>
      </c>
      <c r="M23" s="213">
        <f t="shared" si="4"/>
        <v>0.56249999999999989</v>
      </c>
      <c r="N23" s="213">
        <f t="shared" si="5"/>
        <v>0.61736111111111103</v>
      </c>
      <c r="O23" s="213">
        <f t="shared" si="6"/>
        <v>0.67638888888888882</v>
      </c>
      <c r="P23" s="214">
        <f t="shared" si="7"/>
        <v>0.74861111111111112</v>
      </c>
      <c r="Q23" s="4"/>
      <c r="R23" s="4"/>
    </row>
    <row r="24" spans="1:18" ht="16.5" customHeight="1" x14ac:dyDescent="0.2">
      <c r="A24" s="233">
        <v>19</v>
      </c>
      <c r="B24" s="234" t="s">
        <v>224</v>
      </c>
      <c r="C24" s="25">
        <v>1.3888888888888889E-3</v>
      </c>
      <c r="D24" s="25">
        <v>1.3888888888888889E-3</v>
      </c>
      <c r="E24" s="25">
        <v>1.3888888888888889E-3</v>
      </c>
      <c r="F24" s="25">
        <v>1.3888888888888889E-3</v>
      </c>
      <c r="G24" s="25">
        <v>1.3888888888888889E-3</v>
      </c>
      <c r="H24" s="25">
        <v>1.3888888888888889E-3</v>
      </c>
      <c r="I24" s="25">
        <v>1.3888888888888889E-3</v>
      </c>
      <c r="J24" s="213">
        <f t="shared" si="1"/>
        <v>0.33194444444444432</v>
      </c>
      <c r="K24" s="213">
        <f t="shared" si="2"/>
        <v>0.3965277777777777</v>
      </c>
      <c r="L24" s="213">
        <f t="shared" si="3"/>
        <v>0.46458333333333324</v>
      </c>
      <c r="M24" s="213">
        <f t="shared" si="4"/>
        <v>0.56388888888888877</v>
      </c>
      <c r="N24" s="213">
        <f t="shared" si="5"/>
        <v>0.61874999999999991</v>
      </c>
      <c r="O24" s="213">
        <f t="shared" si="6"/>
        <v>0.6777777777777777</v>
      </c>
      <c r="P24" s="214">
        <f t="shared" si="7"/>
        <v>0.75</v>
      </c>
      <c r="Q24" s="237"/>
      <c r="R24" s="4"/>
    </row>
    <row r="25" spans="1:18" ht="16.5" customHeight="1" x14ac:dyDescent="0.2">
      <c r="A25" s="233">
        <v>20</v>
      </c>
      <c r="B25" s="234" t="s">
        <v>196</v>
      </c>
      <c r="C25" s="25">
        <v>6.9444444444444447E-4</v>
      </c>
      <c r="D25" s="25">
        <v>6.9444444444444447E-4</v>
      </c>
      <c r="E25" s="25">
        <v>6.9444444444444447E-4</v>
      </c>
      <c r="F25" s="25">
        <v>6.9444444444444447E-4</v>
      </c>
      <c r="G25" s="25">
        <v>6.9444444444444447E-4</v>
      </c>
      <c r="H25" s="25">
        <v>6.9444444444444447E-4</v>
      </c>
      <c r="I25" s="25">
        <v>6.9444444444444447E-4</v>
      </c>
      <c r="J25" s="213">
        <f t="shared" si="1"/>
        <v>0.33263888888888876</v>
      </c>
      <c r="K25" s="213">
        <f t="shared" si="2"/>
        <v>0.39722222222222214</v>
      </c>
      <c r="L25" s="213">
        <f t="shared" si="3"/>
        <v>0.46527777777777768</v>
      </c>
      <c r="M25" s="213">
        <f t="shared" si="4"/>
        <v>0.56458333333333321</v>
      </c>
      <c r="N25" s="213">
        <f t="shared" si="5"/>
        <v>0.61944444444444435</v>
      </c>
      <c r="O25" s="213">
        <f t="shared" si="6"/>
        <v>0.67847222222222214</v>
      </c>
      <c r="P25" s="214">
        <f t="shared" si="7"/>
        <v>0.75069444444444444</v>
      </c>
      <c r="Q25" s="4"/>
      <c r="R25" s="4"/>
    </row>
    <row r="26" spans="1:18" ht="16.5" customHeight="1" x14ac:dyDescent="0.2">
      <c r="A26" s="233">
        <v>21</v>
      </c>
      <c r="B26" s="234" t="s">
        <v>195</v>
      </c>
      <c r="C26" s="25">
        <v>6.9444444444444447E-4</v>
      </c>
      <c r="D26" s="25">
        <v>6.9444444444444447E-4</v>
      </c>
      <c r="E26" s="25">
        <v>6.9444444444444447E-4</v>
      </c>
      <c r="F26" s="25">
        <v>6.9444444444444447E-4</v>
      </c>
      <c r="G26" s="25">
        <v>6.9444444444444447E-4</v>
      </c>
      <c r="H26" s="25">
        <v>6.9444444444444447E-4</v>
      </c>
      <c r="I26" s="25">
        <v>6.9444444444444447E-4</v>
      </c>
      <c r="J26" s="213">
        <f t="shared" si="1"/>
        <v>0.3333333333333332</v>
      </c>
      <c r="K26" s="213">
        <f t="shared" si="2"/>
        <v>0.39791666666666659</v>
      </c>
      <c r="L26" s="213">
        <f t="shared" si="3"/>
        <v>0.46597222222222212</v>
      </c>
      <c r="M26" s="213">
        <f t="shared" si="4"/>
        <v>0.56527777777777766</v>
      </c>
      <c r="N26" s="213">
        <f t="shared" si="5"/>
        <v>0.6201388888888888</v>
      </c>
      <c r="O26" s="213">
        <f t="shared" si="6"/>
        <v>0.67916666666666659</v>
      </c>
      <c r="P26" s="214">
        <f t="shared" si="7"/>
        <v>0.75138888888888888</v>
      </c>
      <c r="Q26" s="4"/>
      <c r="R26" s="4"/>
    </row>
    <row r="27" spans="1:18" ht="16.5" customHeight="1" x14ac:dyDescent="0.2">
      <c r="A27" s="233">
        <v>22</v>
      </c>
      <c r="B27" s="234" t="s">
        <v>225</v>
      </c>
      <c r="C27" s="25">
        <v>2.7777777777777779E-3</v>
      </c>
      <c r="D27" s="25">
        <v>2.7777777777777779E-3</v>
      </c>
      <c r="E27" s="25">
        <v>2.0833333333333333E-3</v>
      </c>
      <c r="F27" s="25">
        <v>2.7777777777777779E-3</v>
      </c>
      <c r="G27" s="25">
        <v>2.7777777777777779E-3</v>
      </c>
      <c r="H27" s="25">
        <v>2.0833333333333333E-3</v>
      </c>
      <c r="I27" s="25">
        <v>2.7777777777777779E-3</v>
      </c>
      <c r="J27" s="213">
        <f t="shared" si="1"/>
        <v>0.33611111111111097</v>
      </c>
      <c r="K27" s="213">
        <f t="shared" si="2"/>
        <v>0.40069444444444435</v>
      </c>
      <c r="L27" s="213">
        <f t="shared" si="3"/>
        <v>0.46805555555555545</v>
      </c>
      <c r="M27" s="213">
        <f t="shared" si="4"/>
        <v>0.56805555555555542</v>
      </c>
      <c r="N27" s="213">
        <f t="shared" si="5"/>
        <v>0.62291666666666656</v>
      </c>
      <c r="O27" s="213">
        <f t="shared" si="6"/>
        <v>0.68124999999999991</v>
      </c>
      <c r="P27" s="214">
        <f t="shared" si="7"/>
        <v>0.75416666666666665</v>
      </c>
      <c r="Q27" s="4"/>
      <c r="R27" s="4"/>
    </row>
    <row r="28" spans="1:18" ht="16.5" customHeight="1" x14ac:dyDescent="0.2">
      <c r="A28" s="233">
        <v>23</v>
      </c>
      <c r="B28" s="234" t="s">
        <v>226</v>
      </c>
      <c r="C28" s="25">
        <v>1.3888888888888889E-3</v>
      </c>
      <c r="D28" s="25">
        <v>6.9444444444444447E-4</v>
      </c>
      <c r="E28" s="25">
        <v>6.9444444444444447E-4</v>
      </c>
      <c r="F28" s="25">
        <v>6.9444444444444447E-4</v>
      </c>
      <c r="G28" s="25">
        <v>6.9444444444444447E-4</v>
      </c>
      <c r="H28" s="25">
        <v>6.9444444444444447E-4</v>
      </c>
      <c r="I28" s="25">
        <v>6.9444444444444447E-4</v>
      </c>
      <c r="J28" s="213">
        <f t="shared" si="1"/>
        <v>0.33749999999999986</v>
      </c>
      <c r="K28" s="213">
        <f t="shared" si="2"/>
        <v>0.4013888888888888</v>
      </c>
      <c r="L28" s="213">
        <f t="shared" si="3"/>
        <v>0.46874999999999989</v>
      </c>
      <c r="M28" s="213">
        <f t="shared" si="4"/>
        <v>0.56874999999999987</v>
      </c>
      <c r="N28" s="213">
        <f t="shared" si="5"/>
        <v>0.62361111111111101</v>
      </c>
      <c r="O28" s="213">
        <f t="shared" si="6"/>
        <v>0.68194444444444435</v>
      </c>
      <c r="P28" s="214">
        <f t="shared" si="7"/>
        <v>0.75486111111111109</v>
      </c>
      <c r="Q28" s="4"/>
      <c r="R28" s="4"/>
    </row>
    <row r="29" spans="1:18" ht="16.5" customHeight="1" x14ac:dyDescent="0.2">
      <c r="A29" s="233">
        <v>24</v>
      </c>
      <c r="B29" s="234" t="s">
        <v>192</v>
      </c>
      <c r="C29" s="25">
        <v>6.9444444444444447E-4</v>
      </c>
      <c r="D29" s="25">
        <v>6.9444444444444447E-4</v>
      </c>
      <c r="E29" s="25">
        <v>6.9444444444444447E-4</v>
      </c>
      <c r="F29" s="25">
        <v>6.9444444444444447E-4</v>
      </c>
      <c r="G29" s="25">
        <v>6.9444444444444447E-4</v>
      </c>
      <c r="H29" s="25">
        <v>6.9444444444444447E-4</v>
      </c>
      <c r="I29" s="25">
        <v>6.9444444444444447E-4</v>
      </c>
      <c r="J29" s="213">
        <f t="shared" si="1"/>
        <v>0.3381944444444443</v>
      </c>
      <c r="K29" s="213">
        <f t="shared" si="2"/>
        <v>0.40208333333333324</v>
      </c>
      <c r="L29" s="213">
        <f t="shared" si="3"/>
        <v>0.46944444444444433</v>
      </c>
      <c r="M29" s="213">
        <f t="shared" si="4"/>
        <v>0.56944444444444431</v>
      </c>
      <c r="N29" s="213">
        <f t="shared" si="5"/>
        <v>0.62430555555555545</v>
      </c>
      <c r="O29" s="213">
        <f t="shared" si="6"/>
        <v>0.6826388888888888</v>
      </c>
      <c r="P29" s="214">
        <f t="shared" si="7"/>
        <v>0.75555555555555554</v>
      </c>
      <c r="Q29" s="4"/>
      <c r="R29" s="4"/>
    </row>
    <row r="30" spans="1:18" ht="16.5" customHeight="1" x14ac:dyDescent="0.2">
      <c r="A30" s="233">
        <v>25</v>
      </c>
      <c r="B30" s="234" t="s">
        <v>227</v>
      </c>
      <c r="C30" s="25">
        <v>1.3888888888888889E-3</v>
      </c>
      <c r="D30" s="25">
        <v>1.3888888888888889E-3</v>
      </c>
      <c r="E30" s="25">
        <v>6.9444444444444447E-4</v>
      </c>
      <c r="F30" s="25">
        <v>1.3888888888888889E-3</v>
      </c>
      <c r="G30" s="25">
        <v>1.3888888888888889E-3</v>
      </c>
      <c r="H30" s="25">
        <v>1.3888888888888889E-3</v>
      </c>
      <c r="I30" s="25">
        <v>6.9444444444444447E-4</v>
      </c>
      <c r="J30" s="213">
        <f t="shared" si="1"/>
        <v>0.33958333333333318</v>
      </c>
      <c r="K30" s="213">
        <f t="shared" si="2"/>
        <v>0.40347222222222212</v>
      </c>
      <c r="L30" s="213">
        <f t="shared" si="3"/>
        <v>0.47013888888888877</v>
      </c>
      <c r="M30" s="213">
        <f t="shared" si="4"/>
        <v>0.57083333333333319</v>
      </c>
      <c r="N30" s="213">
        <f t="shared" si="5"/>
        <v>0.62569444444444433</v>
      </c>
      <c r="O30" s="213">
        <f t="shared" si="6"/>
        <v>0.68402777777777768</v>
      </c>
      <c r="P30" s="214">
        <f t="shared" si="7"/>
        <v>0.75624999999999998</v>
      </c>
      <c r="Q30" s="4"/>
      <c r="R30" s="4"/>
    </row>
    <row r="31" spans="1:18" ht="16.5" customHeight="1" x14ac:dyDescent="0.2">
      <c r="A31" s="233">
        <v>26</v>
      </c>
      <c r="B31" s="234" t="s">
        <v>190</v>
      </c>
      <c r="C31" s="25">
        <v>1.3888888888888889E-3</v>
      </c>
      <c r="D31" s="25">
        <v>1.3888888888888889E-3</v>
      </c>
      <c r="E31" s="25">
        <v>1.3888888888888889E-3</v>
      </c>
      <c r="F31" s="25">
        <v>1.3888888888888889E-3</v>
      </c>
      <c r="G31" s="25">
        <v>1.3888888888888889E-3</v>
      </c>
      <c r="H31" s="25">
        <v>1.3888888888888889E-3</v>
      </c>
      <c r="I31" s="25">
        <v>1.3888888888888889E-3</v>
      </c>
      <c r="J31" s="213">
        <f t="shared" si="1"/>
        <v>0.34097222222222207</v>
      </c>
      <c r="K31" s="213">
        <f t="shared" si="2"/>
        <v>0.40486111111111101</v>
      </c>
      <c r="L31" s="213">
        <f t="shared" si="3"/>
        <v>0.47152777777777766</v>
      </c>
      <c r="M31" s="213">
        <f t="shared" si="4"/>
        <v>0.57222222222222208</v>
      </c>
      <c r="N31" s="213">
        <f t="shared" si="5"/>
        <v>0.62708333333333321</v>
      </c>
      <c r="O31" s="213">
        <f t="shared" si="6"/>
        <v>0.68541666666666656</v>
      </c>
      <c r="P31" s="214">
        <f t="shared" si="7"/>
        <v>0.75763888888888886</v>
      </c>
      <c r="Q31" s="4"/>
      <c r="R31" s="4"/>
    </row>
    <row r="32" spans="1:18" ht="16.5" customHeight="1" x14ac:dyDescent="0.2">
      <c r="A32" s="233">
        <v>27</v>
      </c>
      <c r="B32" s="234" t="s">
        <v>228</v>
      </c>
      <c r="C32" s="25">
        <v>2.7777777777777779E-3</v>
      </c>
      <c r="D32" s="25">
        <v>2.0833333333333333E-3</v>
      </c>
      <c r="E32" s="25">
        <v>3.472222222222222E-3</v>
      </c>
      <c r="F32" s="25">
        <v>2.7777777777777779E-3</v>
      </c>
      <c r="G32" s="25">
        <v>2.7777777777777779E-3</v>
      </c>
      <c r="H32" s="25">
        <v>2.7777777777777779E-3</v>
      </c>
      <c r="I32" s="25">
        <v>4.1666666666666666E-3</v>
      </c>
      <c r="J32" s="213">
        <f t="shared" si="1"/>
        <v>0.34374999999999983</v>
      </c>
      <c r="K32" s="213">
        <f t="shared" si="2"/>
        <v>0.40694444444444433</v>
      </c>
      <c r="L32" s="213">
        <f t="shared" si="3"/>
        <v>0.47499999999999987</v>
      </c>
      <c r="M32" s="213">
        <f t="shared" si="4"/>
        <v>0.57499999999999984</v>
      </c>
      <c r="N32" s="213">
        <f t="shared" si="5"/>
        <v>0.62986111111111098</v>
      </c>
      <c r="O32" s="213">
        <f t="shared" si="6"/>
        <v>0.68819444444444433</v>
      </c>
      <c r="P32" s="214">
        <f t="shared" si="7"/>
        <v>0.76180555555555551</v>
      </c>
      <c r="Q32" s="4"/>
      <c r="R32" s="4"/>
    </row>
    <row r="33" spans="1:18" ht="16.5" customHeight="1" x14ac:dyDescent="0.2">
      <c r="A33" s="233">
        <v>28</v>
      </c>
      <c r="B33" s="234" t="s">
        <v>188</v>
      </c>
      <c r="C33" s="25">
        <v>2.0833333333333333E-3</v>
      </c>
      <c r="D33" s="25">
        <v>2.0833333333333333E-3</v>
      </c>
      <c r="E33" s="25">
        <v>1.3888888888888889E-3</v>
      </c>
      <c r="F33" s="25">
        <v>2.0833333333333333E-3</v>
      </c>
      <c r="G33" s="25">
        <v>2.0833333333333333E-3</v>
      </c>
      <c r="H33" s="25">
        <v>1.3888888888888889E-3</v>
      </c>
      <c r="I33" s="25">
        <v>2.0833333333333333E-3</v>
      </c>
      <c r="J33" s="213">
        <f t="shared" si="1"/>
        <v>0.34583333333333316</v>
      </c>
      <c r="K33" s="213">
        <f t="shared" si="2"/>
        <v>0.40902777777777766</v>
      </c>
      <c r="L33" s="213">
        <f t="shared" si="3"/>
        <v>0.47638888888888875</v>
      </c>
      <c r="M33" s="213">
        <f t="shared" si="4"/>
        <v>0.57708333333333317</v>
      </c>
      <c r="N33" s="213">
        <f t="shared" si="5"/>
        <v>0.63194444444444431</v>
      </c>
      <c r="O33" s="213">
        <f t="shared" si="6"/>
        <v>0.68958333333333321</v>
      </c>
      <c r="P33" s="214">
        <f t="shared" si="7"/>
        <v>0.76388888888888884</v>
      </c>
      <c r="Q33" s="4"/>
      <c r="R33" s="4"/>
    </row>
    <row r="34" spans="1:18" ht="16.5" customHeight="1" x14ac:dyDescent="0.2">
      <c r="A34" s="233">
        <v>29</v>
      </c>
      <c r="B34" s="234" t="s">
        <v>187</v>
      </c>
      <c r="C34" s="25">
        <v>2.0833333333333333E-3</v>
      </c>
      <c r="D34" s="25">
        <v>1.38888888888889E-3</v>
      </c>
      <c r="E34" s="25">
        <v>1.38888888888889E-3</v>
      </c>
      <c r="F34" s="25">
        <v>1.38888888888889E-3</v>
      </c>
      <c r="G34" s="25">
        <v>1.38888888888889E-3</v>
      </c>
      <c r="H34" s="25">
        <v>1.38888888888889E-3</v>
      </c>
      <c r="I34" s="25">
        <v>1.38888888888889E-3</v>
      </c>
      <c r="J34" s="213">
        <f t="shared" si="1"/>
        <v>0.34791666666666649</v>
      </c>
      <c r="K34" s="213">
        <f t="shared" si="2"/>
        <v>0.41041666666666654</v>
      </c>
      <c r="L34" s="213">
        <f t="shared" si="3"/>
        <v>0.47777777777777763</v>
      </c>
      <c r="M34" s="213">
        <f t="shared" si="4"/>
        <v>0.57847222222222205</v>
      </c>
      <c r="N34" s="213">
        <f t="shared" si="5"/>
        <v>0.63333333333333319</v>
      </c>
      <c r="O34" s="213">
        <f t="shared" si="6"/>
        <v>0.6909722222222221</v>
      </c>
      <c r="P34" s="214">
        <f t="shared" si="7"/>
        <v>0.76527777777777772</v>
      </c>
      <c r="Q34" s="4"/>
      <c r="R34" s="4"/>
    </row>
    <row r="35" spans="1:18" ht="16.5" customHeight="1" x14ac:dyDescent="0.2">
      <c r="A35" s="233">
        <v>30</v>
      </c>
      <c r="B35" s="234" t="s">
        <v>186</v>
      </c>
      <c r="C35" s="25">
        <v>1.38888888888889E-3</v>
      </c>
      <c r="D35" s="25">
        <v>2.0833333333333333E-3</v>
      </c>
      <c r="E35" s="25">
        <v>1.3888888888888889E-3</v>
      </c>
      <c r="F35" s="25">
        <v>1.3888888888888889E-3</v>
      </c>
      <c r="G35" s="25">
        <v>1.3888888888888889E-3</v>
      </c>
      <c r="H35" s="25">
        <v>1.3888888888888889E-3</v>
      </c>
      <c r="I35" s="25">
        <v>1.3888888888888889E-3</v>
      </c>
      <c r="J35" s="213">
        <f t="shared" si="1"/>
        <v>0.34930555555555537</v>
      </c>
      <c r="K35" s="213">
        <f t="shared" si="2"/>
        <v>0.41249999999999987</v>
      </c>
      <c r="L35" s="213">
        <f t="shared" si="3"/>
        <v>0.47916666666666652</v>
      </c>
      <c r="M35" s="213">
        <f t="shared" si="4"/>
        <v>0.57986111111111094</v>
      </c>
      <c r="N35" s="213">
        <f t="shared" si="5"/>
        <v>0.63472222222222208</v>
      </c>
      <c r="O35" s="213">
        <f t="shared" si="6"/>
        <v>0.69236111111111098</v>
      </c>
      <c r="P35" s="214">
        <f t="shared" si="7"/>
        <v>0.76666666666666661</v>
      </c>
      <c r="Q35" s="4"/>
      <c r="R35" s="4"/>
    </row>
    <row r="36" spans="1:18" ht="16.5" customHeight="1" x14ac:dyDescent="0.2">
      <c r="A36" s="233">
        <v>31</v>
      </c>
      <c r="B36" s="234" t="s">
        <v>185</v>
      </c>
      <c r="C36" s="25">
        <v>1.38888888888889E-3</v>
      </c>
      <c r="D36" s="25">
        <v>1.38888888888889E-3</v>
      </c>
      <c r="E36" s="25">
        <v>6.9444444444444447E-4</v>
      </c>
      <c r="F36" s="25">
        <v>1.3888888888888889E-3</v>
      </c>
      <c r="G36" s="25">
        <v>1.3888888888888889E-3</v>
      </c>
      <c r="H36" s="25">
        <v>1.3888888888888889E-3</v>
      </c>
      <c r="I36" s="25">
        <v>1.3888888888888889E-3</v>
      </c>
      <c r="J36" s="213">
        <f t="shared" si="1"/>
        <v>0.35069444444444425</v>
      </c>
      <c r="K36" s="213">
        <f t="shared" si="2"/>
        <v>0.41388888888888875</v>
      </c>
      <c r="L36" s="213">
        <f t="shared" si="3"/>
        <v>0.47986111111111096</v>
      </c>
      <c r="M36" s="213">
        <f t="shared" si="4"/>
        <v>0.58124999999999982</v>
      </c>
      <c r="N36" s="213">
        <f t="shared" si="5"/>
        <v>0.63611111111111096</v>
      </c>
      <c r="O36" s="213">
        <f t="shared" si="6"/>
        <v>0.69374999999999987</v>
      </c>
      <c r="P36" s="214">
        <f t="shared" si="7"/>
        <v>0.76805555555555549</v>
      </c>
      <c r="Q36" s="4"/>
      <c r="R36" s="4"/>
    </row>
    <row r="37" spans="1:18" ht="16.5" customHeight="1" x14ac:dyDescent="0.2">
      <c r="A37" s="233">
        <v>32</v>
      </c>
      <c r="B37" s="234" t="s">
        <v>184</v>
      </c>
      <c r="C37" s="25">
        <v>6.9444444444444447E-4</v>
      </c>
      <c r="D37" s="25">
        <v>6.9444444444444447E-4</v>
      </c>
      <c r="E37" s="25">
        <v>6.9444444444444447E-4</v>
      </c>
      <c r="F37" s="25">
        <v>6.9444444444444447E-4</v>
      </c>
      <c r="G37" s="25">
        <v>6.9444444444444447E-4</v>
      </c>
      <c r="H37" s="25">
        <v>0</v>
      </c>
      <c r="I37" s="25">
        <v>6.9444444444444447E-4</v>
      </c>
      <c r="J37" s="213">
        <f t="shared" si="1"/>
        <v>0.3513888888888887</v>
      </c>
      <c r="K37" s="213">
        <f t="shared" si="2"/>
        <v>0.41458333333333319</v>
      </c>
      <c r="L37" s="213">
        <f t="shared" si="3"/>
        <v>0.4805555555555554</v>
      </c>
      <c r="M37" s="213">
        <f t="shared" si="4"/>
        <v>0.58194444444444426</v>
      </c>
      <c r="N37" s="213">
        <f t="shared" si="5"/>
        <v>0.6368055555555554</v>
      </c>
      <c r="O37" s="213">
        <f t="shared" si="6"/>
        <v>0.69374999999999987</v>
      </c>
      <c r="P37" s="214">
        <f t="shared" si="7"/>
        <v>0.76874999999999993</v>
      </c>
      <c r="Q37" s="4"/>
      <c r="R37" s="4"/>
    </row>
    <row r="38" spans="1:18" ht="16.5" customHeight="1" x14ac:dyDescent="0.2">
      <c r="A38" s="233">
        <v>33</v>
      </c>
      <c r="B38" s="234" t="s">
        <v>183</v>
      </c>
      <c r="C38" s="25">
        <v>1.38888888888889E-3</v>
      </c>
      <c r="D38" s="25">
        <v>1.38888888888889E-3</v>
      </c>
      <c r="E38" s="25">
        <v>6.9444444444444447E-4</v>
      </c>
      <c r="F38" s="25">
        <v>1.3888888888888889E-3</v>
      </c>
      <c r="G38" s="25">
        <v>1.3888888888888889E-3</v>
      </c>
      <c r="H38" s="25">
        <v>1.3888888888888889E-3</v>
      </c>
      <c r="I38" s="25">
        <v>1.3888888888888889E-3</v>
      </c>
      <c r="J38" s="213">
        <f t="shared" si="1"/>
        <v>0.35277777777777758</v>
      </c>
      <c r="K38" s="213">
        <f t="shared" si="2"/>
        <v>0.41597222222222208</v>
      </c>
      <c r="L38" s="213">
        <f t="shared" si="3"/>
        <v>0.48124999999999984</v>
      </c>
      <c r="M38" s="213">
        <f t="shared" si="4"/>
        <v>0.58333333333333315</v>
      </c>
      <c r="N38" s="213">
        <f t="shared" si="5"/>
        <v>0.63819444444444429</v>
      </c>
      <c r="O38" s="213">
        <f t="shared" si="6"/>
        <v>0.69513888888888875</v>
      </c>
      <c r="P38" s="214">
        <f t="shared" si="7"/>
        <v>0.77013888888888882</v>
      </c>
      <c r="Q38" s="4"/>
      <c r="R38" s="4"/>
    </row>
    <row r="39" spans="1:18" ht="16.5" customHeight="1" x14ac:dyDescent="0.2">
      <c r="A39" s="233">
        <v>34</v>
      </c>
      <c r="B39" s="234" t="s">
        <v>182</v>
      </c>
      <c r="C39" s="25">
        <v>1.38888888888889E-3</v>
      </c>
      <c r="D39" s="25">
        <v>1.38888888888889E-3</v>
      </c>
      <c r="E39" s="25">
        <v>1.38888888888889E-3</v>
      </c>
      <c r="F39" s="25">
        <v>1.38888888888889E-3</v>
      </c>
      <c r="G39" s="25">
        <v>1.38888888888889E-3</v>
      </c>
      <c r="H39" s="25">
        <v>1.38888888888889E-3</v>
      </c>
      <c r="I39" s="25">
        <v>1.38888888888889E-3</v>
      </c>
      <c r="J39" s="213">
        <f t="shared" si="1"/>
        <v>0.35416666666666646</v>
      </c>
      <c r="K39" s="213">
        <f t="shared" si="2"/>
        <v>0.41736111111111096</v>
      </c>
      <c r="L39" s="213">
        <f t="shared" si="3"/>
        <v>0.48263888888888873</v>
      </c>
      <c r="M39" s="213">
        <f t="shared" si="4"/>
        <v>0.58472222222222203</v>
      </c>
      <c r="N39" s="213">
        <f t="shared" si="5"/>
        <v>0.63958333333333317</v>
      </c>
      <c r="O39" s="213">
        <f t="shared" si="6"/>
        <v>0.69652777777777763</v>
      </c>
      <c r="P39" s="214">
        <f t="shared" si="7"/>
        <v>0.7715277777777777</v>
      </c>
      <c r="Q39" s="4"/>
      <c r="R39" s="4"/>
    </row>
    <row r="40" spans="1:18" ht="36.75" hidden="1" customHeight="1" x14ac:dyDescent="0.15">
      <c r="A40" s="33"/>
      <c r="B40" s="34" t="s">
        <v>27</v>
      </c>
      <c r="C40" s="113">
        <f>SUM(C5:C39)</f>
        <v>5.5555555555555552E-2</v>
      </c>
      <c r="D40" s="113">
        <f t="shared" ref="D40:I40" si="9">SUM(D5:D39)</f>
        <v>5.0694444444444445E-2</v>
      </c>
      <c r="E40" s="113">
        <f t="shared" si="9"/>
        <v>4.3750000000000004E-2</v>
      </c>
      <c r="F40" s="113">
        <f t="shared" si="9"/>
        <v>4.5833333333333337E-2</v>
      </c>
      <c r="G40" s="113">
        <f t="shared" si="9"/>
        <v>4.7222222222222228E-2</v>
      </c>
      <c r="H40" s="113">
        <f t="shared" si="9"/>
        <v>4.7222222222222221E-2</v>
      </c>
      <c r="I40" s="113">
        <f t="shared" si="9"/>
        <v>5.3472222222222213E-2</v>
      </c>
      <c r="J40" s="238">
        <f>J39-J5</f>
        <v>5.5555555555555358E-2</v>
      </c>
      <c r="K40" s="238">
        <f t="shared" ref="K40:P40" si="10">K39-K5</f>
        <v>5.0694444444444264E-2</v>
      </c>
      <c r="L40" s="238">
        <f t="shared" si="10"/>
        <v>4.3749999999999845E-2</v>
      </c>
      <c r="M40" s="238">
        <f t="shared" si="10"/>
        <v>4.5833333333333171E-2</v>
      </c>
      <c r="N40" s="238">
        <f t="shared" si="10"/>
        <v>4.7222222222222054E-2</v>
      </c>
      <c r="O40" s="238">
        <f t="shared" si="10"/>
        <v>4.7222222222222054E-2</v>
      </c>
      <c r="P40" s="238">
        <f t="shared" si="10"/>
        <v>5.3472222222222143E-2</v>
      </c>
      <c r="Q40" s="85">
        <f>SUM(J40:P40)</f>
        <v>0.34374999999999889</v>
      </c>
      <c r="R40" s="105"/>
    </row>
    <row r="41" spans="1:18" ht="33" hidden="1" customHeight="1" x14ac:dyDescent="0.15">
      <c r="A41" s="33"/>
      <c r="B41" s="34" t="s">
        <v>151</v>
      </c>
      <c r="C41" s="39"/>
      <c r="D41" s="39"/>
      <c r="E41" s="39"/>
      <c r="F41" s="39"/>
      <c r="G41" s="39"/>
      <c r="H41" s="39"/>
      <c r="I41" s="39"/>
      <c r="J41" s="239">
        <f t="shared" ref="J41:O41" si="11">K5-J39</f>
        <v>1.2500000000000233E-2</v>
      </c>
      <c r="K41" s="240">
        <f t="shared" si="11"/>
        <v>2.1527777777777923E-2</v>
      </c>
      <c r="L41" s="240">
        <f t="shared" si="11"/>
        <v>5.6250000000000133E-2</v>
      </c>
      <c r="M41" s="241">
        <f t="shared" si="11"/>
        <v>7.6388888888890838E-3</v>
      </c>
      <c r="N41" s="239">
        <f t="shared" si="11"/>
        <v>9.7222222222224097E-3</v>
      </c>
      <c r="O41" s="240">
        <f t="shared" si="11"/>
        <v>2.1527777777777923E-2</v>
      </c>
      <c r="P41" s="238" t="s">
        <v>212</v>
      </c>
      <c r="Q41" s="85">
        <f>SUM(J41:P41)</f>
        <v>0.12916666666666771</v>
      </c>
      <c r="R41" s="105"/>
    </row>
    <row r="42" spans="1:18" ht="33" hidden="1" customHeight="1" x14ac:dyDescent="0.15">
      <c r="A42" s="33"/>
      <c r="B42" s="34" t="s">
        <v>151</v>
      </c>
      <c r="C42" s="39"/>
      <c r="D42" s="39"/>
      <c r="E42" s="39"/>
      <c r="F42" s="39"/>
      <c r="G42" s="39"/>
      <c r="H42" s="39"/>
      <c r="I42" s="39"/>
      <c r="J42" s="238">
        <v>1.7361111111111271E-2</v>
      </c>
      <c r="K42" s="238">
        <v>2.013888888888915E-2</v>
      </c>
      <c r="L42" s="238">
        <v>5.2777777777777868E-2</v>
      </c>
      <c r="M42" s="238">
        <v>7.6388888888890838E-3</v>
      </c>
      <c r="N42" s="238">
        <v>1.7361111111111271E-2</v>
      </c>
      <c r="O42" s="238">
        <v>1.8055555555555713E-2</v>
      </c>
      <c r="P42" s="238" t="s">
        <v>31</v>
      </c>
      <c r="Q42" s="85">
        <v>0.13333333333333436</v>
      </c>
      <c r="R42" s="105"/>
    </row>
    <row r="43" spans="1:18" ht="43.5" hidden="1" customHeight="1" x14ac:dyDescent="0.15">
      <c r="A43" s="33"/>
      <c r="B43" s="34" t="s">
        <v>32</v>
      </c>
      <c r="C43" s="39"/>
      <c r="D43" s="39"/>
      <c r="E43" s="39"/>
      <c r="F43" s="39"/>
      <c r="G43" s="39"/>
      <c r="H43" s="39"/>
      <c r="I43" s="39"/>
      <c r="J43" s="238">
        <f t="shared" ref="J43:O43" si="12">J40+J41</f>
        <v>6.8055555555555591E-2</v>
      </c>
      <c r="K43" s="238">
        <f t="shared" si="12"/>
        <v>7.2222222222222188E-2</v>
      </c>
      <c r="L43" s="238">
        <f t="shared" si="12"/>
        <v>9.9999999999999978E-2</v>
      </c>
      <c r="M43" s="238">
        <f t="shared" si="12"/>
        <v>5.3472222222222254E-2</v>
      </c>
      <c r="N43" s="238">
        <f t="shared" si="12"/>
        <v>5.6944444444444464E-2</v>
      </c>
      <c r="O43" s="238">
        <f t="shared" si="12"/>
        <v>6.8749999999999978E-2</v>
      </c>
      <c r="P43" s="238">
        <f>P40</f>
        <v>5.3472222222222143E-2</v>
      </c>
      <c r="Q43" s="85">
        <f>SUM(J43:P43)</f>
        <v>0.4729166666666666</v>
      </c>
      <c r="R43" s="150">
        <f>Q43</f>
        <v>0.4729166666666666</v>
      </c>
    </row>
    <row r="44" spans="1:18" ht="18" hidden="1" customHeight="1" x14ac:dyDescent="0.15">
      <c r="A44" s="48"/>
      <c r="B44" s="48"/>
      <c r="C44" s="49"/>
      <c r="D44" s="49"/>
      <c r="E44" s="49"/>
      <c r="F44" s="49"/>
      <c r="G44" s="49"/>
      <c r="H44" s="49"/>
      <c r="I44" s="49"/>
      <c r="J44" s="85"/>
      <c r="K44" s="85"/>
      <c r="L44" s="85"/>
      <c r="M44" s="85"/>
      <c r="N44" s="85"/>
      <c r="O44" s="85"/>
      <c r="P44" s="85"/>
      <c r="Q44" s="85"/>
      <c r="R44" s="150"/>
    </row>
    <row r="45" spans="1:18" ht="20.25" hidden="1" customHeight="1" x14ac:dyDescent="0.15">
      <c r="A45" s="1" t="s">
        <v>229</v>
      </c>
    </row>
    <row r="46" spans="1:18" ht="13.5" hidden="1" x14ac:dyDescent="0.15">
      <c r="A46" s="118" t="s">
        <v>107</v>
      </c>
    </row>
    <row r="47" spans="1:18" ht="13.5" hidden="1" x14ac:dyDescent="0.15">
      <c r="A47" s="118"/>
    </row>
  </sheetData>
  <mergeCells count="9">
    <mergeCell ref="N3:N4"/>
    <mergeCell ref="O3:O4"/>
    <mergeCell ref="P3:P4"/>
    <mergeCell ref="A3:B4"/>
    <mergeCell ref="C3:I3"/>
    <mergeCell ref="J3:J4"/>
    <mergeCell ref="K3:K4"/>
    <mergeCell ref="L3:L4"/>
    <mergeCell ref="M3:M4"/>
  </mergeCells>
  <phoneticPr fontId="2"/>
  <pageMargins left="0.78740157480314965" right="0.39370078740157483" top="0.39370078740157483" bottom="0.19685039370078741" header="0" footer="0"/>
  <pageSetup paperSize="9"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0.Circulation line clockwise</vt:lpstr>
      <vt:lpstr>0.Circulation line counterclock</vt:lpstr>
      <vt:lpstr>1.Ansho line</vt:lpstr>
      <vt:lpstr>2.Sakurai line</vt:lpstr>
      <vt:lpstr>3.Southern line</vt:lpstr>
      <vt:lpstr>4.Takatana line</vt:lpstr>
      <vt:lpstr>5.Eastern line</vt:lpstr>
      <vt:lpstr>6.Western line</vt:lpstr>
      <vt:lpstr>7.Sakuno line</vt:lpstr>
      <vt:lpstr>8.Nothern line</vt:lpstr>
      <vt:lpstr>9.Sakurai Western line</vt:lpstr>
      <vt:lpstr>'0.Circulation line clockwise'!Print_Area</vt:lpstr>
      <vt:lpstr>'0.Circulation line counterclock'!Print_Area</vt:lpstr>
      <vt:lpstr>'3.Southern line'!Print_Area</vt:lpstr>
      <vt:lpstr>'4.Takatana line'!Print_Area</vt:lpstr>
      <vt:lpstr>'5.Eastern line'!Print_Area</vt:lpstr>
      <vt:lpstr>'7.Sakuno line'!Print_Area</vt:lpstr>
    </vt:vector>
  </TitlesOfParts>
  <Company>安城市役所</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YUMIKO YABUMOTO</cp:lastModifiedBy>
  <dcterms:created xsi:type="dcterms:W3CDTF">2016-01-21T23:54:54Z</dcterms:created>
  <dcterms:modified xsi:type="dcterms:W3CDTF">2016-09-16T08:43:23Z</dcterms:modified>
</cp:coreProperties>
</file>