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5dd68b2362293/Desktop/Investments/"/>
    </mc:Choice>
  </mc:AlternateContent>
  <xr:revisionPtr revIDLastSave="36" documentId="8_{1EE71B0B-9CB9-4A36-8193-E9A377784E74}" xr6:coauthVersionLast="47" xr6:coauthVersionMax="47" xr10:uidLastSave="{81772F89-677C-4477-9C08-A68A934075E5}"/>
  <bookViews>
    <workbookView xWindow="-90" yWindow="0" windowWidth="19380" windowHeight="20970" xr2:uid="{06132FAB-2001-4555-B5FB-3D6FAA17F32F}"/>
  </bookViews>
  <sheets>
    <sheet name="Universe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1"/>
  <c r="J5" i="1"/>
  <c r="I5" i="1"/>
  <c r="H5" i="1"/>
  <c r="G5" i="1"/>
  <c r="J6" i="1"/>
  <c r="I6" i="1"/>
  <c r="H6" i="1"/>
  <c r="G6" i="1"/>
</calcChain>
</file>

<file path=xl/sharedStrings.xml><?xml version="1.0" encoding="utf-8"?>
<sst xmlns="http://schemas.openxmlformats.org/spreadsheetml/2006/main" count="253" uniqueCount="137">
  <si>
    <t xml:space="preserve">Symbol </t>
  </si>
  <si>
    <t xml:space="preserve">TSLA </t>
  </si>
  <si>
    <t>TM</t>
  </si>
  <si>
    <t xml:space="preserve">Company </t>
  </si>
  <si>
    <t xml:space="preserve">Tesla, Inc. </t>
  </si>
  <si>
    <t xml:space="preserve">Toyota Motor Corporation </t>
  </si>
  <si>
    <t xml:space="preserve">RACE </t>
  </si>
  <si>
    <t xml:space="preserve">Ferrari N.V. </t>
  </si>
  <si>
    <t xml:space="preserve">General Motors Company </t>
  </si>
  <si>
    <t xml:space="preserve">Porsche AG </t>
  </si>
  <si>
    <t>MBGYY</t>
  </si>
  <si>
    <t xml:space="preserve">Mercedes Benz Group AG </t>
  </si>
  <si>
    <t xml:space="preserve">BMW AG </t>
  </si>
  <si>
    <t xml:space="preserve">Volkswagen AG </t>
  </si>
  <si>
    <t xml:space="preserve">HMC </t>
  </si>
  <si>
    <t>F</t>
  </si>
  <si>
    <t xml:space="preserve">Ford Motor Company </t>
  </si>
  <si>
    <t xml:space="preserve">STLA </t>
  </si>
  <si>
    <t>Stellantis N.V.</t>
  </si>
  <si>
    <t>MAHMF</t>
  </si>
  <si>
    <t xml:space="preserve">Mahindra &amp; Mahindra Ltd. </t>
  </si>
  <si>
    <t xml:space="preserve">Hyundai Motor Co. </t>
  </si>
  <si>
    <t xml:space="preserve">DTRUY </t>
  </si>
  <si>
    <t xml:space="preserve">LI </t>
  </si>
  <si>
    <t xml:space="preserve">Li Auto Inc. </t>
  </si>
  <si>
    <t xml:space="preserve">Suzuki Motor Co. </t>
  </si>
  <si>
    <t xml:space="preserve">GELYY </t>
  </si>
  <si>
    <t xml:space="preserve">Subaru Corporation </t>
  </si>
  <si>
    <t xml:space="preserve">XPeng Inc. </t>
  </si>
  <si>
    <t xml:space="preserve">SMNNY </t>
  </si>
  <si>
    <t xml:space="preserve">Sector </t>
  </si>
  <si>
    <t xml:space="preserve">Industry </t>
  </si>
  <si>
    <t xml:space="preserve">Electric Vehicles </t>
  </si>
  <si>
    <t xml:space="preserve">Motor Vehicles </t>
  </si>
  <si>
    <t xml:space="preserve">Mixed Vehicles </t>
  </si>
  <si>
    <t xml:space="preserve">Luxury Sport Vehicles </t>
  </si>
  <si>
    <t>GM</t>
  </si>
  <si>
    <t xml:space="preserve">Premium Vehicles </t>
  </si>
  <si>
    <t xml:space="preserve">Honda Motor Company, Ltd </t>
  </si>
  <si>
    <t>HYMTF</t>
  </si>
  <si>
    <t>GWLLY</t>
  </si>
  <si>
    <t xml:space="preserve">Motorcycles </t>
  </si>
  <si>
    <t>TRATF</t>
  </si>
  <si>
    <t>Renault SA</t>
  </si>
  <si>
    <t>RIVN</t>
  </si>
  <si>
    <t xml:space="preserve">Rivian Automotive inc. </t>
  </si>
  <si>
    <t>FUJHY</t>
  </si>
  <si>
    <t xml:space="preserve">XPEV </t>
  </si>
  <si>
    <t xml:space="preserve">NSANY </t>
  </si>
  <si>
    <t xml:space="preserve">Nissan Motor Co. </t>
  </si>
  <si>
    <t xml:space="preserve">GNZUF </t>
  </si>
  <si>
    <t xml:space="preserve">ISUZY </t>
  </si>
  <si>
    <t xml:space="preserve">VFS </t>
  </si>
  <si>
    <t xml:space="preserve">VinFast Auto Ltd. </t>
  </si>
  <si>
    <t xml:space="preserve">LCID </t>
  </si>
  <si>
    <t xml:space="preserve">Lucid Group, Inc. </t>
  </si>
  <si>
    <t xml:space="preserve">NIO </t>
  </si>
  <si>
    <t xml:space="preserve">NIO Inc. </t>
  </si>
  <si>
    <t xml:space="preserve">Country </t>
  </si>
  <si>
    <t xml:space="preserve">China </t>
  </si>
  <si>
    <t xml:space="preserve">United States </t>
  </si>
  <si>
    <t xml:space="preserve">YMHAY </t>
  </si>
  <si>
    <t xml:space="preserve">Yamaha Motor Co. </t>
  </si>
  <si>
    <t xml:space="preserve">Japan </t>
  </si>
  <si>
    <t xml:space="preserve">JCYGY </t>
  </si>
  <si>
    <t xml:space="preserve">ZK </t>
  </si>
  <si>
    <t xml:space="preserve">Zeekr Intelligent Technology </t>
  </si>
  <si>
    <t xml:space="preserve">Volvo Car AB </t>
  </si>
  <si>
    <t xml:space="preserve">Sweden </t>
  </si>
  <si>
    <t xml:space="preserve">OSK </t>
  </si>
  <si>
    <t xml:space="preserve">Mitsubishi Motors </t>
  </si>
  <si>
    <t>MMTOF</t>
  </si>
  <si>
    <t xml:space="preserve">MZDAY </t>
  </si>
  <si>
    <t xml:space="preserve">Mazda Motor Corp. </t>
  </si>
  <si>
    <t xml:space="preserve">DNFGF </t>
  </si>
  <si>
    <t xml:space="preserve">HOG </t>
  </si>
  <si>
    <t xml:space="preserve">Harley-Davidson, Inc </t>
  </si>
  <si>
    <t>THUPY</t>
  </si>
  <si>
    <t>IVCGF</t>
  </si>
  <si>
    <t>LOT</t>
  </si>
  <si>
    <t xml:space="preserve">Lotus Technology </t>
  </si>
  <si>
    <t>MNTHY</t>
  </si>
  <si>
    <t>REVG</t>
  </si>
  <si>
    <t xml:space="preserve">REV Group </t>
  </si>
  <si>
    <t xml:space="preserve">Specialty Vehicles </t>
  </si>
  <si>
    <t xml:space="preserve">Aston Martin plc. </t>
  </si>
  <si>
    <t xml:space="preserve">United Kingdom </t>
  </si>
  <si>
    <t xml:space="preserve">BLBD </t>
  </si>
  <si>
    <t xml:space="preserve">Blue Bird Corporation </t>
  </si>
  <si>
    <t xml:space="preserve">Buses </t>
  </si>
  <si>
    <t xml:space="preserve">PIAGF </t>
  </si>
  <si>
    <t xml:space="preserve">Piaggio &amp; C Spa Pontedera </t>
  </si>
  <si>
    <t xml:space="preserve">Italy </t>
  </si>
  <si>
    <t xml:space="preserve">MLR </t>
  </si>
  <si>
    <t xml:space="preserve">Miller Industries, Inc </t>
  </si>
  <si>
    <t xml:space="preserve">Vehicle Towing </t>
  </si>
  <si>
    <t xml:space="preserve">PSNY </t>
  </si>
  <si>
    <t xml:space="preserve">Polestar Automotive </t>
  </si>
  <si>
    <t xml:space="preserve">Germany </t>
  </si>
  <si>
    <t xml:space="preserve">India </t>
  </si>
  <si>
    <t xml:space="preserve">Netherlands </t>
  </si>
  <si>
    <t xml:space="preserve">South Korea </t>
  </si>
  <si>
    <t xml:space="preserve">Hong Kong </t>
  </si>
  <si>
    <t xml:space="preserve">France </t>
  </si>
  <si>
    <t xml:space="preserve">Vietnam </t>
  </si>
  <si>
    <t xml:space="preserve">Singapore </t>
  </si>
  <si>
    <t>United States</t>
  </si>
  <si>
    <t>Sweden</t>
  </si>
  <si>
    <t xml:space="preserve">Taiwan </t>
  </si>
  <si>
    <t>DRPRY</t>
  </si>
  <si>
    <t>BMWKY</t>
  </si>
  <si>
    <t>VWAGY</t>
  </si>
  <si>
    <t>SZKMY</t>
  </si>
  <si>
    <t>RNLSY</t>
  </si>
  <si>
    <t>VLVCY</t>
  </si>
  <si>
    <t>ARGGY</t>
  </si>
  <si>
    <t xml:space="preserve">Daimler Truck Holdings AG </t>
  </si>
  <si>
    <t xml:space="preserve">Great Wall Motor Company </t>
  </si>
  <si>
    <t xml:space="preserve">Geely Automobile Holdings </t>
  </si>
  <si>
    <t xml:space="preserve">Holding Company </t>
  </si>
  <si>
    <t>Traton SE</t>
  </si>
  <si>
    <t xml:space="preserve">Commerical Vehicles </t>
  </si>
  <si>
    <t>Shimano Inc.</t>
  </si>
  <si>
    <t xml:space="preserve">Bicycles </t>
  </si>
  <si>
    <t xml:space="preserve">Guangzhou Automobile </t>
  </si>
  <si>
    <t xml:space="preserve">Isuzu Motors, Ltd. </t>
  </si>
  <si>
    <t xml:space="preserve">Jardine Cycle &amp; Carriage </t>
  </si>
  <si>
    <t xml:space="preserve">Oshkosh Corporation </t>
  </si>
  <si>
    <t xml:space="preserve">Dongfeng Motor Group </t>
  </si>
  <si>
    <t xml:space="preserve">Thule Group AB </t>
  </si>
  <si>
    <t>Iveco Group NV</t>
  </si>
  <si>
    <t xml:space="preserve">Minth Group, Ltd </t>
  </si>
  <si>
    <t xml:space="preserve">Parts? </t>
  </si>
  <si>
    <t xml:space="preserve">Price </t>
  </si>
  <si>
    <t>MC</t>
  </si>
  <si>
    <t xml:space="preserve">Net Cash 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</si>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</sst>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f45dd68b2362293/Desktop/Investments/Models/GM/GM.xlsx" TargetMode="External"/><Relationship Id="rId1" Type="http://schemas.openxmlformats.org/officeDocument/2006/relationships/externalLinkPath" Target="Models/GM/G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f45dd68b2362293/Desktop/Investments/Models/F/F.xlsx" TargetMode="External"/><Relationship Id="rId1" Type="http://schemas.openxmlformats.org/officeDocument/2006/relationships/externalLinkPath" Target="Models/F/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f45dd68b2362293/Desktop/Investments/Models/TSLA/TSLA.xlsx" TargetMode="External"/><Relationship Id="rId1" Type="http://schemas.openxmlformats.org/officeDocument/2006/relationships/externalLinkPath" Target="Models/TSLA/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6">
          <cell r="O6">
            <v>53.27</v>
          </cell>
        </row>
        <row r="8">
          <cell r="O8">
            <v>58575.470396800003</v>
          </cell>
        </row>
        <row r="9">
          <cell r="O9">
            <v>32221</v>
          </cell>
        </row>
        <row r="10">
          <cell r="O10">
            <v>127851</v>
          </cell>
        </row>
        <row r="11">
          <cell r="O11">
            <v>154205.4703968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6">
          <cell r="N6">
            <v>9.89</v>
          </cell>
        </row>
        <row r="8">
          <cell r="N8">
            <v>39305.714184770004</v>
          </cell>
        </row>
        <row r="9">
          <cell r="N9">
            <v>36905</v>
          </cell>
        </row>
        <row r="10">
          <cell r="N10">
            <v>157258</v>
          </cell>
        </row>
        <row r="11">
          <cell r="N11">
            <v>159658.71418477001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5">
          <cell r="N5">
            <v>401.92</v>
          </cell>
        </row>
        <row r="7">
          <cell r="N7">
            <v>1290187.1781452801</v>
          </cell>
        </row>
        <row r="8">
          <cell r="N8">
            <v>33648</v>
          </cell>
        </row>
        <row r="9">
          <cell r="N9">
            <v>7696</v>
          </cell>
        </row>
        <row r="10">
          <cell r="N10">
            <v>1264235.1781452801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odels/TSLA/TSLA.xlsx" TargetMode="External"/><Relationship Id="rId2" Type="http://schemas.openxmlformats.org/officeDocument/2006/relationships/hyperlink" Target="Models/F/F.xlsx" TargetMode="External"/><Relationship Id="rId1" Type="http://schemas.openxmlformats.org/officeDocument/2006/relationships/hyperlink" Target="Models/GM/G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19C4-09BE-4246-997D-1CC2580F9F41}">
  <dimension ref="A3:J6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2" sqref="M22"/>
    </sheetView>
  </sheetViews>
  <sheetFormatPr defaultRowHeight="14" x14ac:dyDescent="0.3"/>
  <cols>
    <col min="1" max="2" width="8.7265625" style="1"/>
    <col min="3" max="3" width="26.1796875" style="1" bestFit="1" customWidth="1"/>
    <col min="4" max="4" width="14.6328125" style="1" bestFit="1" customWidth="1"/>
    <col min="5" max="5" width="20.453125" style="1" bestFit="1" customWidth="1"/>
    <col min="6" max="6" width="15.453125" style="1" bestFit="1" customWidth="1"/>
    <col min="7" max="7" width="8.7265625" style="1"/>
    <col min="8" max="10" width="9.54296875" style="1" bestFit="1" customWidth="1"/>
    <col min="11" max="16384" width="8.7265625" style="1"/>
  </cols>
  <sheetData>
    <row r="3" spans="1:10" s="2" customFormat="1" x14ac:dyDescent="0.3">
      <c r="B3" s="2" t="s">
        <v>0</v>
      </c>
      <c r="C3" s="2" t="s">
        <v>3</v>
      </c>
      <c r="D3" s="2" t="s">
        <v>30</v>
      </c>
      <c r="E3" s="2" t="s">
        <v>31</v>
      </c>
      <c r="F3" s="2" t="s">
        <v>58</v>
      </c>
      <c r="G3" s="2" t="s">
        <v>133</v>
      </c>
      <c r="H3" s="2" t="s">
        <v>134</v>
      </c>
      <c r="I3" s="2" t="s">
        <v>135</v>
      </c>
      <c r="J3" s="2" t="s">
        <v>136</v>
      </c>
    </row>
    <row r="4" spans="1:10" ht="14.5" x14ac:dyDescent="0.35">
      <c r="A4" s="1">
        <v>1</v>
      </c>
      <c r="B4" s="4" t="s">
        <v>1</v>
      </c>
      <c r="C4" s="1" t="s">
        <v>4</v>
      </c>
      <c r="D4" s="1" t="s">
        <v>33</v>
      </c>
      <c r="E4" s="1" t="s">
        <v>32</v>
      </c>
      <c r="F4" s="1" t="s">
        <v>60</v>
      </c>
      <c r="G4" s="1">
        <f>[3]Main!$N$5</f>
        <v>401.92</v>
      </c>
      <c r="H4" s="3">
        <f>[3]Main!$N$7</f>
        <v>1290187.1781452801</v>
      </c>
      <c r="I4" s="3">
        <f>[3]Main!$N$8-[3]Main!$N$9</f>
        <v>25952</v>
      </c>
      <c r="J4" s="3">
        <f>[3]Main!$N$10</f>
        <v>1264235.1781452801</v>
      </c>
    </row>
    <row r="5" spans="1:10" ht="14.5" x14ac:dyDescent="0.35">
      <c r="A5" s="1">
        <f>A4+1</f>
        <v>2</v>
      </c>
      <c r="B5" s="4" t="s">
        <v>15</v>
      </c>
      <c r="C5" s="1" t="s">
        <v>16</v>
      </c>
      <c r="D5" s="1" t="s">
        <v>33</v>
      </c>
      <c r="E5" s="1" t="s">
        <v>34</v>
      </c>
      <c r="F5" s="1" t="s">
        <v>60</v>
      </c>
      <c r="G5" s="1">
        <f>[2]Main!$N$6</f>
        <v>9.89</v>
      </c>
      <c r="H5" s="3">
        <f>[2]Main!$N$8</f>
        <v>39305.714184770004</v>
      </c>
      <c r="I5" s="3">
        <f>[2]Main!$N$9-[2]Main!$N$10</f>
        <v>-120353</v>
      </c>
      <c r="J5" s="3">
        <f>[2]Main!$N$11</f>
        <v>159658.71418477001</v>
      </c>
    </row>
    <row r="6" spans="1:10" ht="14.5" x14ac:dyDescent="0.35">
      <c r="A6" s="1">
        <f t="shared" ref="A6:A50" si="0">A5+1</f>
        <v>3</v>
      </c>
      <c r="B6" s="4" t="s">
        <v>36</v>
      </c>
      <c r="C6" s="1" t="s">
        <v>8</v>
      </c>
      <c r="D6" s="1" t="s">
        <v>33</v>
      </c>
      <c r="E6" s="1" t="s">
        <v>34</v>
      </c>
      <c r="F6" s="1" t="s">
        <v>60</v>
      </c>
      <c r="G6" s="1">
        <f>[1]Main!$O$6</f>
        <v>53.27</v>
      </c>
      <c r="H6" s="3">
        <f>[1]Main!$O$8</f>
        <v>58575.470396800003</v>
      </c>
      <c r="I6" s="3">
        <f>[1]Main!$O$9-[1]Main!$O$10</f>
        <v>-95630</v>
      </c>
      <c r="J6" s="3">
        <f>[1]Main!$O$11</f>
        <v>154205.4703968</v>
      </c>
    </row>
    <row r="7" spans="1:10" x14ac:dyDescent="0.3">
      <c r="A7" s="1">
        <f t="shared" si="0"/>
        <v>4</v>
      </c>
      <c r="B7" s="1" t="s">
        <v>87</v>
      </c>
      <c r="C7" s="1" t="s">
        <v>88</v>
      </c>
      <c r="D7" s="1" t="s">
        <v>33</v>
      </c>
      <c r="E7" s="1" t="s">
        <v>89</v>
      </c>
      <c r="F7" s="1" t="s">
        <v>60</v>
      </c>
    </row>
    <row r="8" spans="1:10" x14ac:dyDescent="0.3">
      <c r="A8" s="1">
        <f t="shared" si="0"/>
        <v>5</v>
      </c>
      <c r="B8" s="1" t="s">
        <v>22</v>
      </c>
      <c r="C8" s="1" t="s">
        <v>116</v>
      </c>
      <c r="D8" s="1" t="s">
        <v>33</v>
      </c>
      <c r="E8" s="1" t="s">
        <v>121</v>
      </c>
      <c r="F8" s="1" t="s">
        <v>98</v>
      </c>
    </row>
    <row r="9" spans="1:10" x14ac:dyDescent="0.3">
      <c r="A9" s="1">
        <f t="shared" si="0"/>
        <v>6</v>
      </c>
      <c r="B9" s="1" t="s">
        <v>42</v>
      </c>
      <c r="C9" s="1" t="s">
        <v>120</v>
      </c>
      <c r="D9" s="1" t="s">
        <v>33</v>
      </c>
      <c r="E9" s="1" t="s">
        <v>121</v>
      </c>
      <c r="F9" s="1" t="s">
        <v>98</v>
      </c>
    </row>
    <row r="10" spans="1:10" x14ac:dyDescent="0.3">
      <c r="A10" s="1">
        <f t="shared" si="0"/>
        <v>7</v>
      </c>
      <c r="B10" s="1" t="s">
        <v>51</v>
      </c>
      <c r="C10" s="1" t="s">
        <v>125</v>
      </c>
      <c r="D10" s="1" t="s">
        <v>33</v>
      </c>
      <c r="E10" s="1" t="s">
        <v>121</v>
      </c>
      <c r="F10" s="1" t="s">
        <v>63</v>
      </c>
    </row>
    <row r="11" spans="1:10" x14ac:dyDescent="0.3">
      <c r="A11" s="1">
        <f t="shared" si="0"/>
        <v>8</v>
      </c>
      <c r="B11" s="1" t="s">
        <v>78</v>
      </c>
      <c r="C11" s="1" t="s">
        <v>130</v>
      </c>
      <c r="D11" s="1" t="s">
        <v>33</v>
      </c>
      <c r="E11" s="1" t="s">
        <v>121</v>
      </c>
      <c r="F11" s="1" t="s">
        <v>92</v>
      </c>
    </row>
    <row r="12" spans="1:10" x14ac:dyDescent="0.3">
      <c r="A12" s="1">
        <f t="shared" si="0"/>
        <v>9</v>
      </c>
      <c r="B12" s="1" t="s">
        <v>93</v>
      </c>
      <c r="C12" s="1" t="s">
        <v>94</v>
      </c>
      <c r="D12" s="1" t="s">
        <v>33</v>
      </c>
      <c r="E12" s="1" t="s">
        <v>95</v>
      </c>
      <c r="F12" s="1" t="s">
        <v>60</v>
      </c>
    </row>
    <row r="13" spans="1:10" x14ac:dyDescent="0.3">
      <c r="A13" s="1">
        <f t="shared" si="0"/>
        <v>10</v>
      </c>
      <c r="B13" s="1" t="s">
        <v>26</v>
      </c>
      <c r="C13" s="1" t="s">
        <v>118</v>
      </c>
      <c r="D13" s="1" t="s">
        <v>33</v>
      </c>
      <c r="E13" s="1" t="s">
        <v>119</v>
      </c>
      <c r="F13" s="1" t="s">
        <v>102</v>
      </c>
    </row>
    <row r="14" spans="1:10" x14ac:dyDescent="0.3">
      <c r="A14" s="1">
        <f t="shared" si="0"/>
        <v>11</v>
      </c>
      <c r="B14" s="1" t="s">
        <v>77</v>
      </c>
      <c r="C14" s="1" t="s">
        <v>129</v>
      </c>
      <c r="D14" s="1" t="s">
        <v>33</v>
      </c>
      <c r="E14" s="1" t="s">
        <v>119</v>
      </c>
      <c r="F14" s="1" t="s">
        <v>107</v>
      </c>
    </row>
    <row r="15" spans="1:10" x14ac:dyDescent="0.3">
      <c r="A15" s="1">
        <f t="shared" si="0"/>
        <v>12</v>
      </c>
      <c r="B15" s="1" t="s">
        <v>52</v>
      </c>
      <c r="C15" s="1" t="s">
        <v>53</v>
      </c>
      <c r="D15" s="1" t="s">
        <v>33</v>
      </c>
      <c r="E15" s="1" t="s">
        <v>32</v>
      </c>
      <c r="F15" s="1" t="s">
        <v>104</v>
      </c>
    </row>
    <row r="16" spans="1:10" x14ac:dyDescent="0.3">
      <c r="A16" s="1">
        <f t="shared" si="0"/>
        <v>13</v>
      </c>
      <c r="B16" s="1" t="s">
        <v>44</v>
      </c>
      <c r="C16" s="1" t="s">
        <v>45</v>
      </c>
      <c r="D16" s="1" t="s">
        <v>33</v>
      </c>
      <c r="E16" s="1" t="s">
        <v>32</v>
      </c>
      <c r="F16" s="1" t="s">
        <v>60</v>
      </c>
    </row>
    <row r="17" spans="1:6" x14ac:dyDescent="0.3">
      <c r="A17" s="1">
        <f t="shared" si="0"/>
        <v>14</v>
      </c>
      <c r="B17" s="1" t="s">
        <v>54</v>
      </c>
      <c r="C17" s="1" t="s">
        <v>55</v>
      </c>
      <c r="D17" s="1" t="s">
        <v>33</v>
      </c>
      <c r="E17" s="1" t="s">
        <v>32</v>
      </c>
      <c r="F17" s="1" t="s">
        <v>60</v>
      </c>
    </row>
    <row r="18" spans="1:6" x14ac:dyDescent="0.3">
      <c r="A18" s="1">
        <f t="shared" si="0"/>
        <v>15</v>
      </c>
      <c r="B18" s="1" t="s">
        <v>96</v>
      </c>
      <c r="C18" s="1" t="s">
        <v>97</v>
      </c>
      <c r="D18" s="1" t="s">
        <v>33</v>
      </c>
      <c r="E18" s="1" t="s">
        <v>32</v>
      </c>
      <c r="F18" s="1" t="s">
        <v>68</v>
      </c>
    </row>
    <row r="19" spans="1:6" x14ac:dyDescent="0.3">
      <c r="A19" s="1">
        <f t="shared" si="0"/>
        <v>16</v>
      </c>
      <c r="B19" s="1" t="s">
        <v>23</v>
      </c>
      <c r="C19" s="1" t="s">
        <v>24</v>
      </c>
      <c r="D19" s="1" t="s">
        <v>33</v>
      </c>
      <c r="E19" s="1" t="s">
        <v>32</v>
      </c>
      <c r="F19" s="1" t="s">
        <v>59</v>
      </c>
    </row>
    <row r="20" spans="1:6" x14ac:dyDescent="0.3">
      <c r="A20" s="1">
        <f t="shared" si="0"/>
        <v>17</v>
      </c>
      <c r="B20" s="1" t="s">
        <v>47</v>
      </c>
      <c r="C20" s="1" t="s">
        <v>28</v>
      </c>
      <c r="D20" s="1" t="s">
        <v>33</v>
      </c>
      <c r="E20" s="1" t="s">
        <v>32</v>
      </c>
      <c r="F20" s="1" t="s">
        <v>59</v>
      </c>
    </row>
    <row r="21" spans="1:6" x14ac:dyDescent="0.3">
      <c r="A21" s="1">
        <f t="shared" si="0"/>
        <v>18</v>
      </c>
      <c r="B21" s="1" t="s">
        <v>56</v>
      </c>
      <c r="C21" s="1" t="s">
        <v>57</v>
      </c>
      <c r="D21" s="1" t="s">
        <v>33</v>
      </c>
      <c r="E21" s="1" t="s">
        <v>32</v>
      </c>
      <c r="F21" s="1" t="s">
        <v>59</v>
      </c>
    </row>
    <row r="22" spans="1:6" x14ac:dyDescent="0.3">
      <c r="A22" s="1">
        <f t="shared" si="0"/>
        <v>19</v>
      </c>
      <c r="B22" s="1" t="s">
        <v>65</v>
      </c>
      <c r="C22" s="1" t="s">
        <v>66</v>
      </c>
      <c r="D22" s="1" t="s">
        <v>33</v>
      </c>
      <c r="E22" s="1" t="s">
        <v>32</v>
      </c>
      <c r="F22" s="1" t="s">
        <v>59</v>
      </c>
    </row>
    <row r="23" spans="1:6" x14ac:dyDescent="0.3">
      <c r="A23" s="1">
        <f t="shared" si="0"/>
        <v>20</v>
      </c>
      <c r="B23" s="1" t="s">
        <v>79</v>
      </c>
      <c r="C23" s="1" t="s">
        <v>80</v>
      </c>
      <c r="D23" s="1" t="s">
        <v>33</v>
      </c>
      <c r="E23" s="1" t="s">
        <v>32</v>
      </c>
      <c r="F23" s="1" t="s">
        <v>59</v>
      </c>
    </row>
    <row r="24" spans="1:6" x14ac:dyDescent="0.3">
      <c r="A24" s="1">
        <f t="shared" si="0"/>
        <v>21</v>
      </c>
      <c r="B24" s="1" t="s">
        <v>6</v>
      </c>
      <c r="C24" s="1" t="s">
        <v>7</v>
      </c>
      <c r="D24" s="1" t="s">
        <v>33</v>
      </c>
      <c r="E24" s="1" t="s">
        <v>35</v>
      </c>
      <c r="F24" s="1" t="s">
        <v>92</v>
      </c>
    </row>
    <row r="25" spans="1:6" x14ac:dyDescent="0.3">
      <c r="A25" s="1">
        <f t="shared" si="0"/>
        <v>22</v>
      </c>
      <c r="B25" s="1" t="s">
        <v>109</v>
      </c>
      <c r="C25" s="1" t="s">
        <v>9</v>
      </c>
      <c r="D25" s="1" t="s">
        <v>33</v>
      </c>
      <c r="E25" s="1" t="s">
        <v>35</v>
      </c>
      <c r="F25" s="1" t="s">
        <v>98</v>
      </c>
    </row>
    <row r="26" spans="1:6" x14ac:dyDescent="0.3">
      <c r="A26" s="1">
        <f t="shared" si="0"/>
        <v>23</v>
      </c>
      <c r="B26" s="1" t="s">
        <v>115</v>
      </c>
      <c r="C26" s="1" t="s">
        <v>85</v>
      </c>
      <c r="D26" s="1" t="s">
        <v>33</v>
      </c>
      <c r="E26" s="1" t="s">
        <v>35</v>
      </c>
      <c r="F26" s="1" t="s">
        <v>86</v>
      </c>
    </row>
    <row r="27" spans="1:6" x14ac:dyDescent="0.3">
      <c r="A27" s="1">
        <f t="shared" si="0"/>
        <v>24</v>
      </c>
      <c r="B27" s="1" t="s">
        <v>39</v>
      </c>
      <c r="C27" s="1" t="s">
        <v>21</v>
      </c>
      <c r="D27" s="1" t="s">
        <v>33</v>
      </c>
      <c r="E27" s="1" t="s">
        <v>34</v>
      </c>
      <c r="F27" s="1" t="s">
        <v>101</v>
      </c>
    </row>
    <row r="28" spans="1:6" x14ac:dyDescent="0.3">
      <c r="A28" s="1">
        <f t="shared" si="0"/>
        <v>25</v>
      </c>
      <c r="B28" s="1" t="s">
        <v>64</v>
      </c>
      <c r="C28" s="1" t="s">
        <v>126</v>
      </c>
      <c r="D28" s="1" t="s">
        <v>33</v>
      </c>
      <c r="E28" s="1" t="s">
        <v>34</v>
      </c>
      <c r="F28" s="1" t="s">
        <v>105</v>
      </c>
    </row>
    <row r="29" spans="1:6" x14ac:dyDescent="0.3">
      <c r="A29" s="1">
        <f t="shared" si="0"/>
        <v>26</v>
      </c>
      <c r="B29" s="1" t="s">
        <v>17</v>
      </c>
      <c r="C29" s="1" t="s">
        <v>18</v>
      </c>
      <c r="D29" s="1" t="s">
        <v>33</v>
      </c>
      <c r="E29" s="1" t="s">
        <v>34</v>
      </c>
      <c r="F29" s="1" t="s">
        <v>100</v>
      </c>
    </row>
    <row r="30" spans="1:6" x14ac:dyDescent="0.3">
      <c r="A30" s="1">
        <f t="shared" si="0"/>
        <v>27</v>
      </c>
      <c r="B30" s="1" t="s">
        <v>2</v>
      </c>
      <c r="C30" s="1" t="s">
        <v>5</v>
      </c>
      <c r="D30" s="1" t="s">
        <v>33</v>
      </c>
      <c r="E30" s="1" t="s">
        <v>34</v>
      </c>
      <c r="F30" s="1" t="s">
        <v>63</v>
      </c>
    </row>
    <row r="31" spans="1:6" x14ac:dyDescent="0.3">
      <c r="A31" s="1">
        <f t="shared" si="0"/>
        <v>28</v>
      </c>
      <c r="B31" s="1" t="s">
        <v>14</v>
      </c>
      <c r="C31" s="1" t="s">
        <v>38</v>
      </c>
      <c r="D31" s="1" t="s">
        <v>33</v>
      </c>
      <c r="E31" s="1" t="s">
        <v>34</v>
      </c>
      <c r="F31" s="1" t="s">
        <v>63</v>
      </c>
    </row>
    <row r="32" spans="1:6" x14ac:dyDescent="0.3">
      <c r="A32" s="1">
        <f t="shared" si="0"/>
        <v>29</v>
      </c>
      <c r="B32" s="1" t="s">
        <v>46</v>
      </c>
      <c r="C32" s="1" t="s">
        <v>27</v>
      </c>
      <c r="D32" s="1" t="s">
        <v>33</v>
      </c>
      <c r="E32" s="1" t="s">
        <v>34</v>
      </c>
      <c r="F32" s="1" t="s">
        <v>63</v>
      </c>
    </row>
    <row r="33" spans="1:6" x14ac:dyDescent="0.3">
      <c r="A33" s="1">
        <f t="shared" si="0"/>
        <v>30</v>
      </c>
      <c r="B33" s="1" t="s">
        <v>48</v>
      </c>
      <c r="C33" s="1" t="s">
        <v>49</v>
      </c>
      <c r="D33" s="1" t="s">
        <v>33</v>
      </c>
      <c r="E33" s="1" t="s">
        <v>34</v>
      </c>
      <c r="F33" s="1" t="s">
        <v>63</v>
      </c>
    </row>
    <row r="34" spans="1:6" x14ac:dyDescent="0.3">
      <c r="A34" s="1">
        <f t="shared" si="0"/>
        <v>31</v>
      </c>
      <c r="B34" s="1" t="s">
        <v>71</v>
      </c>
      <c r="C34" s="1" t="s">
        <v>70</v>
      </c>
      <c r="D34" s="1" t="s">
        <v>33</v>
      </c>
      <c r="E34" s="1" t="s">
        <v>34</v>
      </c>
      <c r="F34" s="1" t="s">
        <v>63</v>
      </c>
    </row>
    <row r="35" spans="1:6" x14ac:dyDescent="0.3">
      <c r="A35" s="1">
        <f t="shared" si="0"/>
        <v>32</v>
      </c>
      <c r="B35" s="1" t="s">
        <v>72</v>
      </c>
      <c r="C35" s="1" t="s">
        <v>73</v>
      </c>
      <c r="D35" s="1" t="s">
        <v>33</v>
      </c>
      <c r="E35" s="1" t="s">
        <v>34</v>
      </c>
      <c r="F35" s="1" t="s">
        <v>63</v>
      </c>
    </row>
    <row r="36" spans="1:6" x14ac:dyDescent="0.3">
      <c r="A36" s="1">
        <f t="shared" si="0"/>
        <v>33</v>
      </c>
      <c r="B36" s="1" t="s">
        <v>19</v>
      </c>
      <c r="C36" s="1" t="s">
        <v>20</v>
      </c>
      <c r="D36" s="1" t="s">
        <v>33</v>
      </c>
      <c r="E36" s="1" t="s">
        <v>34</v>
      </c>
      <c r="F36" s="1" t="s">
        <v>99</v>
      </c>
    </row>
    <row r="37" spans="1:6" x14ac:dyDescent="0.3">
      <c r="A37" s="1">
        <f t="shared" si="0"/>
        <v>34</v>
      </c>
      <c r="B37" s="1" t="s">
        <v>111</v>
      </c>
      <c r="C37" s="1" t="s">
        <v>13</v>
      </c>
      <c r="D37" s="1" t="s">
        <v>33</v>
      </c>
      <c r="E37" s="1" t="s">
        <v>34</v>
      </c>
      <c r="F37" s="1" t="s">
        <v>98</v>
      </c>
    </row>
    <row r="38" spans="1:6" x14ac:dyDescent="0.3">
      <c r="A38" s="1">
        <f t="shared" si="0"/>
        <v>35</v>
      </c>
      <c r="B38" s="1" t="s">
        <v>113</v>
      </c>
      <c r="C38" s="1" t="s">
        <v>43</v>
      </c>
      <c r="D38" s="1" t="s">
        <v>33</v>
      </c>
      <c r="E38" s="1" t="s">
        <v>34</v>
      </c>
      <c r="F38" s="1" t="s">
        <v>103</v>
      </c>
    </row>
    <row r="39" spans="1:6" x14ac:dyDescent="0.3">
      <c r="A39" s="1">
        <f t="shared" si="0"/>
        <v>36</v>
      </c>
      <c r="B39" s="1" t="s">
        <v>40</v>
      </c>
      <c r="C39" s="1" t="s">
        <v>117</v>
      </c>
      <c r="D39" s="1" t="s">
        <v>33</v>
      </c>
      <c r="E39" s="1" t="s">
        <v>34</v>
      </c>
      <c r="F39" s="1" t="s">
        <v>59</v>
      </c>
    </row>
    <row r="40" spans="1:6" x14ac:dyDescent="0.3">
      <c r="A40" s="1">
        <f t="shared" si="0"/>
        <v>37</v>
      </c>
      <c r="B40" s="1" t="s">
        <v>50</v>
      </c>
      <c r="C40" s="1" t="s">
        <v>124</v>
      </c>
      <c r="D40" s="1" t="s">
        <v>33</v>
      </c>
      <c r="E40" s="1" t="s">
        <v>34</v>
      </c>
      <c r="F40" s="1" t="s">
        <v>59</v>
      </c>
    </row>
    <row r="41" spans="1:6" x14ac:dyDescent="0.3">
      <c r="A41" s="1">
        <f t="shared" si="0"/>
        <v>38</v>
      </c>
      <c r="B41" s="1" t="s">
        <v>74</v>
      </c>
      <c r="C41" s="1" t="s">
        <v>128</v>
      </c>
      <c r="D41" s="1" t="s">
        <v>33</v>
      </c>
      <c r="E41" s="1" t="s">
        <v>34</v>
      </c>
      <c r="F41" s="1" t="s">
        <v>59</v>
      </c>
    </row>
    <row r="42" spans="1:6" x14ac:dyDescent="0.3">
      <c r="A42" s="1">
        <f t="shared" si="0"/>
        <v>39</v>
      </c>
      <c r="B42" s="1" t="s">
        <v>112</v>
      </c>
      <c r="C42" s="1" t="s">
        <v>25</v>
      </c>
      <c r="D42" s="1" t="s">
        <v>33</v>
      </c>
      <c r="E42" s="1" t="s">
        <v>41</v>
      </c>
      <c r="F42" s="1" t="s">
        <v>63</v>
      </c>
    </row>
    <row r="43" spans="1:6" x14ac:dyDescent="0.3">
      <c r="A43" s="1">
        <f t="shared" si="0"/>
        <v>40</v>
      </c>
      <c r="B43" s="1" t="s">
        <v>61</v>
      </c>
      <c r="C43" s="1" t="s">
        <v>62</v>
      </c>
      <c r="D43" s="1" t="s">
        <v>33</v>
      </c>
      <c r="E43" s="1" t="s">
        <v>41</v>
      </c>
      <c r="F43" s="1" t="s">
        <v>63</v>
      </c>
    </row>
    <row r="44" spans="1:6" x14ac:dyDescent="0.3">
      <c r="A44" s="1">
        <f t="shared" si="0"/>
        <v>41</v>
      </c>
      <c r="B44" s="1" t="s">
        <v>75</v>
      </c>
      <c r="C44" s="1" t="s">
        <v>76</v>
      </c>
      <c r="D44" s="1" t="s">
        <v>33</v>
      </c>
      <c r="E44" s="1" t="s">
        <v>41</v>
      </c>
      <c r="F44" s="1" t="s">
        <v>60</v>
      </c>
    </row>
    <row r="45" spans="1:6" x14ac:dyDescent="0.3">
      <c r="A45" s="1">
        <f t="shared" si="0"/>
        <v>42</v>
      </c>
      <c r="B45" s="1" t="s">
        <v>90</v>
      </c>
      <c r="C45" s="1" t="s">
        <v>91</v>
      </c>
      <c r="D45" s="1" t="s">
        <v>33</v>
      </c>
      <c r="E45" s="1" t="s">
        <v>41</v>
      </c>
      <c r="F45" s="1" t="s">
        <v>92</v>
      </c>
    </row>
    <row r="46" spans="1:6" x14ac:dyDescent="0.3">
      <c r="A46" s="1">
        <f t="shared" si="0"/>
        <v>43</v>
      </c>
      <c r="B46" s="1" t="s">
        <v>10</v>
      </c>
      <c r="C46" s="1" t="s">
        <v>11</v>
      </c>
      <c r="D46" s="1" t="s">
        <v>33</v>
      </c>
      <c r="E46" s="1" t="s">
        <v>37</v>
      </c>
      <c r="F46" s="1" t="s">
        <v>98</v>
      </c>
    </row>
    <row r="47" spans="1:6" x14ac:dyDescent="0.3">
      <c r="A47" s="1">
        <f t="shared" si="0"/>
        <v>44</v>
      </c>
      <c r="B47" s="1" t="s">
        <v>110</v>
      </c>
      <c r="C47" s="1" t="s">
        <v>12</v>
      </c>
      <c r="D47" s="1" t="s">
        <v>33</v>
      </c>
      <c r="E47" s="1" t="s">
        <v>37</v>
      </c>
      <c r="F47" s="1" t="s">
        <v>98</v>
      </c>
    </row>
    <row r="48" spans="1:6" x14ac:dyDescent="0.3">
      <c r="A48" s="1">
        <f t="shared" si="0"/>
        <v>45</v>
      </c>
      <c r="B48" s="1" t="s">
        <v>114</v>
      </c>
      <c r="C48" s="1" t="s">
        <v>67</v>
      </c>
      <c r="D48" s="1" t="s">
        <v>33</v>
      </c>
      <c r="E48" s="1" t="s">
        <v>37</v>
      </c>
      <c r="F48" s="1" t="s">
        <v>68</v>
      </c>
    </row>
    <row r="49" spans="1:6" x14ac:dyDescent="0.3">
      <c r="A49" s="1">
        <f t="shared" si="0"/>
        <v>46</v>
      </c>
      <c r="B49" s="1" t="s">
        <v>82</v>
      </c>
      <c r="C49" s="1" t="s">
        <v>83</v>
      </c>
      <c r="D49" s="1" t="s">
        <v>33</v>
      </c>
      <c r="E49" s="1" t="s">
        <v>84</v>
      </c>
      <c r="F49" s="1" t="s">
        <v>60</v>
      </c>
    </row>
    <row r="50" spans="1:6" x14ac:dyDescent="0.3">
      <c r="A50" s="1">
        <f t="shared" si="0"/>
        <v>47</v>
      </c>
      <c r="B50" s="1" t="s">
        <v>69</v>
      </c>
      <c r="C50" s="1" t="s">
        <v>127</v>
      </c>
      <c r="D50" s="1" t="s">
        <v>33</v>
      </c>
      <c r="E50" s="1" t="s">
        <v>84</v>
      </c>
      <c r="F50" s="1" t="s">
        <v>106</v>
      </c>
    </row>
    <row r="64" spans="1:6" x14ac:dyDescent="0.3">
      <c r="B64" s="1" t="s">
        <v>81</v>
      </c>
      <c r="C64" s="1" t="s">
        <v>131</v>
      </c>
      <c r="D64" s="1" t="s">
        <v>33</v>
      </c>
      <c r="E64" s="1" t="s">
        <v>132</v>
      </c>
      <c r="F64" s="1" t="s">
        <v>108</v>
      </c>
    </row>
    <row r="65" spans="2:6" x14ac:dyDescent="0.3">
      <c r="B65" s="1" t="s">
        <v>29</v>
      </c>
      <c r="C65" s="1" t="s">
        <v>122</v>
      </c>
      <c r="E65" s="1" t="s">
        <v>123</v>
      </c>
      <c r="F65" s="1" t="s">
        <v>63</v>
      </c>
    </row>
  </sheetData>
  <sortState xmlns:xlrd2="http://schemas.microsoft.com/office/spreadsheetml/2017/richdata2" ref="B4:J50">
    <sortCondition descending="1" ref="J4:J50"/>
  </sortState>
  <hyperlinks>
    <hyperlink ref="B6" r:id="rId1" xr:uid="{7EF8E51A-C9D5-413A-A069-7836BB137A2F}"/>
    <hyperlink ref="B5" r:id="rId2" xr:uid="{C92AC3A9-E483-458C-B12A-51D66EF01521}"/>
    <hyperlink ref="B4" r:id="rId3" xr:uid="{D1800DE5-6F37-4F6A-BB1D-2062688E67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2025-01-01T20:04:48Z</dcterms:created>
  <dcterms:modified xsi:type="dcterms:W3CDTF">2025-01-02T02:37:02Z</dcterms:modified>
</cp:coreProperties>
</file>