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915" windowHeight="748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M20" i="1"/>
  <c r="M19"/>
  <c r="M18"/>
  <c r="L20"/>
  <c r="L19"/>
  <c r="L18"/>
  <c r="K20"/>
  <c r="K19"/>
  <c r="K18"/>
  <c r="M12"/>
  <c r="L12"/>
  <c r="K17" s="1"/>
  <c r="K12"/>
  <c r="O12"/>
  <c r="R12"/>
  <c r="K21" l="1"/>
  <c r="L21"/>
  <c r="M21"/>
</calcChain>
</file>

<file path=xl/sharedStrings.xml><?xml version="1.0" encoding="utf-8"?>
<sst xmlns="http://schemas.openxmlformats.org/spreadsheetml/2006/main" count="53" uniqueCount="52">
  <si>
    <t xml:space="preserve">Período: </t>
  </si>
  <si>
    <t>Oper. Nro</t>
  </si>
  <si>
    <t>Fecha documento</t>
  </si>
  <si>
    <t>Número de factura</t>
  </si>
  <si>
    <t>Número nota de débito (ND)</t>
  </si>
  <si>
    <t>Número Nota Crédito (NC)</t>
  </si>
  <si>
    <t>Número factura afectada</t>
  </si>
  <si>
    <t>Gravadas</t>
  </si>
  <si>
    <t>Monto del Iva retenido</t>
  </si>
  <si>
    <t>Nombre o razón social</t>
  </si>
  <si>
    <t>Número de Rif</t>
  </si>
  <si>
    <t>Número del comprobante</t>
  </si>
  <si>
    <t>Comprobante de Retención</t>
  </si>
  <si>
    <t>|</t>
  </si>
  <si>
    <t>col1</t>
  </si>
  <si>
    <t>col2</t>
  </si>
  <si>
    <t>col3</t>
  </si>
  <si>
    <t>col4</t>
  </si>
  <si>
    <t>col5</t>
  </si>
  <si>
    <t>col6</t>
  </si>
  <si>
    <t>col7</t>
  </si>
  <si>
    <t>col8</t>
  </si>
  <si>
    <t>col11</t>
  </si>
  <si>
    <t>col17</t>
  </si>
  <si>
    <t>Fecha</t>
  </si>
  <si>
    <t>Total</t>
  </si>
  <si>
    <t>Alicuota</t>
  </si>
  <si>
    <t>Base imponible</t>
  </si>
  <si>
    <t xml:space="preserve">Iva retenido </t>
  </si>
  <si>
    <t>Libro de Compras</t>
  </si>
  <si>
    <t xml:space="preserve">Risk Solutions Venezuela Sociedad de Corretaje de Reaseguros, C.A. (no definida) </t>
  </si>
  <si>
    <t xml:space="preserve">Rif: J-00245078-9 (no definido) </t>
  </si>
  <si>
    <t>Datos de Vendedor</t>
  </si>
  <si>
    <t>Número Control</t>
  </si>
  <si>
    <t>Compra Nacional</t>
  </si>
  <si>
    <t>Excentas / Exoneradas</t>
  </si>
  <si>
    <t>Alícuota (%)</t>
  </si>
  <si>
    <t>Crédito fiscal</t>
  </si>
  <si>
    <t>Compras Nacionales</t>
  </si>
  <si>
    <t>col18</t>
  </si>
  <si>
    <t>col19</t>
  </si>
  <si>
    <t>col20</t>
  </si>
  <si>
    <t>col21</t>
  </si>
  <si>
    <t>col22</t>
  </si>
  <si>
    <t>col23</t>
  </si>
  <si>
    <t>col24</t>
  </si>
  <si>
    <t xml:space="preserve">Total Compras No Gravadas y/o sin Derecho a Crédito Fiscal: </t>
  </si>
  <si>
    <t xml:space="preserve">Total Compras Gravadas, con Alícuota General: </t>
  </si>
  <si>
    <t xml:space="preserve">Total Compras Gravadas, con Alícuota General + Adicional: </t>
  </si>
  <si>
    <t xml:space="preserve">Total Compras Gravadas, con Alícuota Reducida: </t>
  </si>
  <si>
    <t xml:space="preserve">Totales Compras y Créditos Fiscales del Periodo: </t>
  </si>
  <si>
    <t>Monto compras</t>
  </si>
</sst>
</file>

<file path=xl/styles.xml><?xml version="1.0" encoding="utf-8"?>
<styleSheet xmlns="http://schemas.openxmlformats.org/spreadsheetml/2006/main">
  <numFmts count="1">
    <numFmt numFmtId="164" formatCode="#,##0.00;[Red]#,##0.00"/>
  </numFmts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1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8" xfId="0" applyFont="1" applyBorder="1"/>
    <xf numFmtId="0" fontId="1" fillId="0" borderId="9" xfId="0" applyFont="1" applyBorder="1"/>
    <xf numFmtId="0" fontId="0" fillId="0" borderId="8" xfId="0" applyBorder="1"/>
    <xf numFmtId="0" fontId="1" fillId="0" borderId="6" xfId="0" applyFont="1" applyBorder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6" fillId="0" borderId="0" xfId="0" applyFont="1"/>
    <xf numFmtId="0" fontId="1" fillId="0" borderId="7" xfId="0" applyFont="1" applyBorder="1"/>
    <xf numFmtId="16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0" fontId="1" fillId="3" borderId="13" xfId="0" applyFont="1" applyFill="1" applyBorder="1" applyAlignment="1">
      <alignment horizontal="center"/>
    </xf>
    <xf numFmtId="164" fontId="1" fillId="3" borderId="13" xfId="0" applyNumberFormat="1" applyFont="1" applyFill="1" applyBorder="1"/>
    <xf numFmtId="9" fontId="1" fillId="3" borderId="13" xfId="0" applyNumberFormat="1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164" fontId="5" fillId="3" borderId="13" xfId="0" applyNumberFormat="1" applyFont="1" applyFill="1" applyBorder="1"/>
    <xf numFmtId="164" fontId="5" fillId="3" borderId="11" xfId="0" applyNumberFormat="1" applyFont="1" applyFill="1" applyBorder="1" applyAlignment="1">
      <alignment horizontal="left"/>
    </xf>
    <xf numFmtId="164" fontId="5" fillId="3" borderId="12" xfId="0" applyNumberFormat="1" applyFont="1" applyFill="1" applyBorder="1" applyAlignment="1">
      <alignment horizontal="left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Ventas" displayName="Ventas" ref="B10:R12" insertRow="1" totalsRowCount="1" headerRowDxfId="35" dataDxfId="34">
  <tableColumns count="17">
    <tableColumn id="1" name="col1" totalsRowLabel="Total" dataDxfId="33" totalsRowDxfId="32"/>
    <tableColumn id="2" name="col2" dataDxfId="31" totalsRowDxfId="30"/>
    <tableColumn id="3" name="col3" dataDxfId="29" totalsRowDxfId="28"/>
    <tableColumn id="4" name="col4" dataDxfId="27" totalsRowDxfId="26"/>
    <tableColumn id="5" name="col5" dataDxfId="25" totalsRowDxfId="24"/>
    <tableColumn id="9" name="col6" dataDxfId="23" totalsRowDxfId="22"/>
    <tableColumn id="6" name="col7" dataDxfId="21" totalsRowDxfId="20"/>
    <tableColumn id="7" name="col8" dataDxfId="19" totalsRowDxfId="18"/>
    <tableColumn id="8" name="col11" dataDxfId="17" totalsRowDxfId="16"/>
    <tableColumn id="24" name="col17" totalsRowFunction="sum" dataDxfId="15" totalsRowDxfId="14"/>
    <tableColumn id="23" name="col18" totalsRowFunction="sum" dataDxfId="13" totalsRowDxfId="12"/>
    <tableColumn id="19" name="col19" totalsRowFunction="sum" dataDxfId="11" totalsRowDxfId="10"/>
    <tableColumn id="18" name="col20" dataDxfId="9" totalsRowDxfId="8"/>
    <tableColumn id="16" name="col21" totalsRowFunction="sum" dataDxfId="7" totalsRowDxfId="6"/>
    <tableColumn id="20" name="col22" dataDxfId="5" totalsRowDxfId="4"/>
    <tableColumn id="21" name="col23" dataDxfId="3" totalsRowDxfId="2"/>
    <tableColumn id="22" name="col24" totalsRowFunction="sum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1"/>
  <sheetViews>
    <sheetView tabSelected="1" zoomScale="95" zoomScaleNormal="95" workbookViewId="0">
      <selection activeCell="A20" sqref="A20"/>
    </sheetView>
  </sheetViews>
  <sheetFormatPr baseColWidth="10" defaultRowHeight="15"/>
  <cols>
    <col min="2" max="2" width="7.5703125" customWidth="1"/>
    <col min="3" max="3" width="12" customWidth="1"/>
    <col min="4" max="4" width="26.42578125" customWidth="1"/>
    <col min="5" max="6" width="15.7109375" customWidth="1"/>
    <col min="7" max="7" width="13.42578125" customWidth="1"/>
    <col min="8" max="8" width="14.85546875" customWidth="1"/>
    <col min="9" max="9" width="12.7109375" customWidth="1"/>
    <col min="10" max="10" width="13.7109375" customWidth="1"/>
    <col min="11" max="11" width="12.140625" customWidth="1"/>
    <col min="12" max="12" width="14.42578125" customWidth="1"/>
    <col min="13" max="13" width="13.42578125" customWidth="1"/>
    <col min="14" max="14" width="9.140625" customWidth="1"/>
    <col min="15" max="15" width="13" customWidth="1"/>
    <col min="16" max="16" width="16.28515625" customWidth="1"/>
    <col min="17" max="18" width="13" customWidth="1"/>
  </cols>
  <sheetData>
    <row r="2" spans="1:19" ht="18.75">
      <c r="B2" s="35" t="s">
        <v>30</v>
      </c>
      <c r="C2" s="35"/>
      <c r="D2" s="35"/>
      <c r="E2" s="35"/>
      <c r="F2" s="35"/>
      <c r="G2" s="35"/>
      <c r="H2" s="35"/>
      <c r="I2" s="35"/>
      <c r="J2" s="35"/>
    </row>
    <row r="3" spans="1:19">
      <c r="B3" s="36" t="s">
        <v>31</v>
      </c>
      <c r="C3" s="36"/>
      <c r="D3" s="36"/>
      <c r="E3" s="36"/>
      <c r="F3" s="36"/>
      <c r="G3" s="36"/>
      <c r="H3" s="36"/>
      <c r="I3" s="36"/>
      <c r="J3" s="36"/>
    </row>
    <row r="4" spans="1:19">
      <c r="B4" s="39"/>
      <c r="C4" s="39"/>
      <c r="D4" s="39"/>
      <c r="E4" s="39"/>
      <c r="F4" s="39"/>
      <c r="G4" s="39"/>
      <c r="H4" s="39"/>
      <c r="I4" s="39"/>
      <c r="J4" s="39"/>
    </row>
    <row r="5" spans="1:19" ht="18.75">
      <c r="B5" s="37" t="s">
        <v>29</v>
      </c>
      <c r="C5" s="37"/>
      <c r="D5" s="37"/>
      <c r="E5" s="37"/>
      <c r="F5" s="37"/>
      <c r="G5" s="37"/>
      <c r="H5" s="37"/>
      <c r="I5" s="37"/>
      <c r="J5" s="37"/>
    </row>
    <row r="6" spans="1:19">
      <c r="B6" s="36" t="s">
        <v>0</v>
      </c>
      <c r="C6" s="36"/>
      <c r="D6" s="36"/>
      <c r="E6" s="36"/>
      <c r="F6" s="36"/>
      <c r="G6" s="36"/>
      <c r="H6" s="36"/>
      <c r="I6" s="36"/>
      <c r="J6" s="36"/>
    </row>
    <row r="7" spans="1:19">
      <c r="D7" s="16"/>
      <c r="E7" s="16"/>
    </row>
    <row r="8" spans="1:19" ht="19.5" customHeight="1">
      <c r="B8" s="14"/>
      <c r="C8" s="15"/>
      <c r="D8" s="38" t="s">
        <v>32</v>
      </c>
      <c r="E8" s="38"/>
      <c r="F8" s="17"/>
      <c r="G8" s="14"/>
      <c r="H8" s="32" t="s">
        <v>34</v>
      </c>
      <c r="I8" s="34"/>
      <c r="J8" s="22"/>
      <c r="K8" s="32" t="s">
        <v>38</v>
      </c>
      <c r="L8" s="33"/>
      <c r="M8" s="33"/>
      <c r="N8" s="33"/>
      <c r="O8" s="34"/>
      <c r="P8" s="32" t="s">
        <v>12</v>
      </c>
      <c r="Q8" s="33"/>
      <c r="R8" s="34"/>
    </row>
    <row r="9" spans="1:19" ht="47.25" customHeight="1">
      <c r="A9" s="4"/>
      <c r="B9" s="13" t="s">
        <v>1</v>
      </c>
      <c r="C9" s="13" t="s">
        <v>2</v>
      </c>
      <c r="D9" s="8" t="s">
        <v>9</v>
      </c>
      <c r="E9" s="8" t="s">
        <v>10</v>
      </c>
      <c r="F9" s="8" t="s">
        <v>3</v>
      </c>
      <c r="G9" s="8" t="s">
        <v>33</v>
      </c>
      <c r="H9" s="8" t="s">
        <v>4</v>
      </c>
      <c r="I9" s="8" t="s">
        <v>5</v>
      </c>
      <c r="J9" s="8" t="s">
        <v>6</v>
      </c>
      <c r="K9" s="10" t="s">
        <v>7</v>
      </c>
      <c r="L9" s="12" t="s">
        <v>35</v>
      </c>
      <c r="M9" s="11" t="s">
        <v>27</v>
      </c>
      <c r="N9" s="9" t="s">
        <v>36</v>
      </c>
      <c r="O9" s="10" t="s">
        <v>37</v>
      </c>
      <c r="P9" s="8" t="s">
        <v>11</v>
      </c>
      <c r="Q9" s="9" t="s">
        <v>24</v>
      </c>
      <c r="R9" s="10" t="s">
        <v>8</v>
      </c>
      <c r="S9" s="5"/>
    </row>
    <row r="10" spans="1:19" ht="3" customHeight="1">
      <c r="A10" s="4"/>
      <c r="B10" s="6" t="s">
        <v>14</v>
      </c>
      <c r="C10" s="7" t="s">
        <v>15</v>
      </c>
      <c r="D10" s="1" t="s">
        <v>16</v>
      </c>
      <c r="E10" s="1" t="s">
        <v>17</v>
      </c>
      <c r="F10" s="1" t="s">
        <v>18</v>
      </c>
      <c r="G10" s="1" t="s">
        <v>19</v>
      </c>
      <c r="H10" s="1" t="s">
        <v>20</v>
      </c>
      <c r="I10" s="1" t="s">
        <v>21</v>
      </c>
      <c r="J10" s="1" t="s">
        <v>22</v>
      </c>
      <c r="K10" s="2" t="s">
        <v>23</v>
      </c>
      <c r="L10" s="3" t="s">
        <v>39</v>
      </c>
      <c r="M10" s="3" t="s">
        <v>40</v>
      </c>
      <c r="N10" s="2" t="s">
        <v>41</v>
      </c>
      <c r="O10" s="3" t="s">
        <v>42</v>
      </c>
      <c r="P10" s="1" t="s">
        <v>43</v>
      </c>
      <c r="Q10" s="2" t="s">
        <v>44</v>
      </c>
      <c r="R10" s="3" t="s">
        <v>45</v>
      </c>
    </row>
    <row r="11" spans="1:19" ht="15.75" customHeight="1">
      <c r="B11" s="2"/>
      <c r="C11" s="2"/>
      <c r="D11" s="18"/>
      <c r="E11" s="1"/>
      <c r="F11" s="1"/>
      <c r="G11" s="1"/>
      <c r="H11" s="1"/>
      <c r="I11" s="1"/>
      <c r="J11" s="1"/>
      <c r="K11" s="19"/>
      <c r="L11" s="19"/>
      <c r="M11" s="19"/>
      <c r="N11" s="20"/>
      <c r="O11" s="19"/>
      <c r="P11" s="1"/>
      <c r="Q11" s="2"/>
      <c r="R11" s="19"/>
    </row>
    <row r="12" spans="1:19">
      <c r="B12" s="2" t="s">
        <v>25</v>
      </c>
      <c r="C12" s="2"/>
      <c r="D12" s="18"/>
      <c r="E12" s="1"/>
      <c r="F12" s="1"/>
      <c r="G12" s="21"/>
      <c r="H12" s="1"/>
      <c r="I12" s="1"/>
      <c r="J12" s="1"/>
      <c r="K12" s="24">
        <f>SUBTOTAL(109,[col17])</f>
        <v>0</v>
      </c>
      <c r="L12" s="23">
        <f>SUBTOTAL(109,[col18])</f>
        <v>0</v>
      </c>
      <c r="M12" s="23">
        <f>SUBTOTAL(109,[col19])</f>
        <v>0</v>
      </c>
      <c r="N12" s="2"/>
      <c r="O12" s="19">
        <f>SUBTOTAL(109,[col21])</f>
        <v>0</v>
      </c>
      <c r="P12" s="1"/>
      <c r="Q12" s="2"/>
      <c r="R12" s="19">
        <f>SUBTOTAL(109,[col24])</f>
        <v>0</v>
      </c>
    </row>
    <row r="16" spans="1:19" ht="25.5">
      <c r="F16" s="1"/>
      <c r="G16" s="1"/>
      <c r="H16" s="1"/>
      <c r="I16" s="1"/>
      <c r="J16" s="9" t="s">
        <v>26</v>
      </c>
      <c r="K16" s="10" t="s">
        <v>51</v>
      </c>
      <c r="L16" s="8" t="s">
        <v>37</v>
      </c>
      <c r="M16" s="10" t="s">
        <v>28</v>
      </c>
      <c r="Q16" t="s">
        <v>13</v>
      </c>
    </row>
    <row r="17" spans="6:13">
      <c r="F17" s="30" t="s">
        <v>46</v>
      </c>
      <c r="G17" s="30"/>
      <c r="H17" s="30"/>
      <c r="I17" s="31"/>
      <c r="J17" s="25"/>
      <c r="K17" s="26">
        <f>Ventas[[#Totals],[col18]]</f>
        <v>0</v>
      </c>
      <c r="L17" s="26"/>
      <c r="M17" s="26"/>
    </row>
    <row r="18" spans="6:13">
      <c r="F18" s="30" t="s">
        <v>47</v>
      </c>
      <c r="G18" s="30"/>
      <c r="H18" s="30"/>
      <c r="I18" s="31"/>
      <c r="J18" s="27">
        <v>0.12</v>
      </c>
      <c r="K18" s="26">
        <f>SUMIF(Ventas[col20],"=12",Ventas[col19])</f>
        <v>0</v>
      </c>
      <c r="L18" s="26">
        <f>SUMIF(Ventas[col20],"=12",Ventas[col21])</f>
        <v>0</v>
      </c>
      <c r="M18" s="26">
        <f>SUMIF(Ventas[col20],"=12",Ventas[col24])</f>
        <v>0</v>
      </c>
    </row>
    <row r="19" spans="6:13">
      <c r="F19" s="30" t="s">
        <v>48</v>
      </c>
      <c r="G19" s="30"/>
      <c r="H19" s="30"/>
      <c r="I19" s="31"/>
      <c r="J19" s="27">
        <v>0.22</v>
      </c>
      <c r="K19" s="26">
        <f>SUMIF(Ventas[col20],"=22",Ventas[col19])</f>
        <v>0</v>
      </c>
      <c r="L19" s="26">
        <f>SUMIF(Ventas[col20],"=22",Ventas[col21])</f>
        <v>0</v>
      </c>
      <c r="M19" s="26">
        <f>SUMIF(Ventas[col20],"=22",Ventas[col24])</f>
        <v>0</v>
      </c>
    </row>
    <row r="20" spans="6:13">
      <c r="F20" s="30" t="s">
        <v>49</v>
      </c>
      <c r="G20" s="30"/>
      <c r="H20" s="30"/>
      <c r="I20" s="31"/>
      <c r="J20" s="27">
        <v>0.08</v>
      </c>
      <c r="K20" s="26">
        <f>SUMIF(Ventas[col20],"=8",Ventas[col19])</f>
        <v>0</v>
      </c>
      <c r="L20" s="26">
        <f>SUMIF(Ventas[col20],"=8",Ventas[col21])</f>
        <v>0</v>
      </c>
      <c r="M20" s="26">
        <f>SUMIF(Ventas[col20],"=8",Ventas[col24])</f>
        <v>0</v>
      </c>
    </row>
    <row r="21" spans="6:13">
      <c r="F21" s="30" t="s">
        <v>50</v>
      </c>
      <c r="G21" s="30"/>
      <c r="H21" s="30"/>
      <c r="I21" s="31"/>
      <c r="J21" s="28"/>
      <c r="K21" s="29">
        <f>SUM(K17:K20)</f>
        <v>0</v>
      </c>
      <c r="L21" s="29">
        <f>SUM(L17:L20)</f>
        <v>0</v>
      </c>
      <c r="M21" s="29">
        <f>SUM(M17:M20)</f>
        <v>0</v>
      </c>
    </row>
  </sheetData>
  <mergeCells count="14">
    <mergeCell ref="P8:R8"/>
    <mergeCell ref="B2:J2"/>
    <mergeCell ref="B3:J3"/>
    <mergeCell ref="B5:J5"/>
    <mergeCell ref="B6:J6"/>
    <mergeCell ref="D8:E8"/>
    <mergeCell ref="B4:J4"/>
    <mergeCell ref="H8:I8"/>
    <mergeCell ref="K8:O8"/>
    <mergeCell ref="F17:I17"/>
    <mergeCell ref="F18:I18"/>
    <mergeCell ref="F19:I19"/>
    <mergeCell ref="F20:I20"/>
    <mergeCell ref="F21:I21"/>
  </mergeCells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2014-11-17T20:49:00Z</dcterms:created>
  <dcterms:modified xsi:type="dcterms:W3CDTF">2015-04-15T20:40:09Z</dcterms:modified>
</cp:coreProperties>
</file>