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915" windowHeight="7485"/>
  </bookViews>
  <sheets>
    <sheet name="Detalle" sheetId="1" r:id="rId1"/>
    <sheet name="Resumen" sheetId="2" r:id="rId2"/>
    <sheet name="Ajustes" sheetId="3" r:id="rId3"/>
  </sheets>
  <calcPr calcId="125725"/>
</workbook>
</file>

<file path=xl/calcChain.xml><?xml version="1.0" encoding="utf-8"?>
<calcChain xmlns="http://schemas.openxmlformats.org/spreadsheetml/2006/main">
  <c r="AD11" i="3"/>
  <c r="AC11"/>
  <c r="Z11"/>
  <c r="Y11"/>
  <c r="W11"/>
  <c r="V11"/>
  <c r="T11"/>
  <c r="S11"/>
  <c r="Q11"/>
  <c r="P11"/>
  <c r="O11"/>
  <c r="P11" i="1"/>
  <c r="M19" s="1"/>
  <c r="M30" s="1"/>
  <c r="Z11"/>
  <c r="Y11"/>
  <c r="J15" i="2" s="1"/>
  <c r="W11" i="1"/>
  <c r="I15" i="2" s="1"/>
  <c r="V11" i="1"/>
  <c r="Q29" s="1"/>
  <c r="T11"/>
  <c r="O29" s="1"/>
  <c r="O11"/>
  <c r="AC11"/>
  <c r="K17" i="2" s="1"/>
  <c r="S11" i="1"/>
  <c r="J14" i="2" s="1"/>
  <c r="Q11" i="1"/>
  <c r="I14" i="2" s="1"/>
  <c r="AD11" i="1"/>
  <c r="H6" i="2" l="1"/>
  <c r="H17" s="1"/>
  <c r="J16"/>
  <c r="J17" s="1"/>
  <c r="Q27" i="1"/>
  <c r="O28"/>
  <c r="I16" i="2"/>
  <c r="I17" s="1"/>
  <c r="O27" i="1"/>
  <c r="Q28"/>
  <c r="S30"/>
  <c r="Q30" l="1"/>
  <c r="O30"/>
</calcChain>
</file>

<file path=xl/sharedStrings.xml><?xml version="1.0" encoding="utf-8"?>
<sst xmlns="http://schemas.openxmlformats.org/spreadsheetml/2006/main" count="177" uniqueCount="86">
  <si>
    <t xml:space="preserve">Período: </t>
  </si>
  <si>
    <t>Oper. Nro</t>
  </si>
  <si>
    <t>Fecha documento</t>
  </si>
  <si>
    <t>Número de factura</t>
  </si>
  <si>
    <t>Número nota de débito (ND)</t>
  </si>
  <si>
    <t>col1</t>
  </si>
  <si>
    <t>col2</t>
  </si>
  <si>
    <t>col3</t>
  </si>
  <si>
    <t>col4</t>
  </si>
  <si>
    <t>col6</t>
  </si>
  <si>
    <t>col7</t>
  </si>
  <si>
    <t>col8</t>
  </si>
  <si>
    <t>col11</t>
  </si>
  <si>
    <t>col17</t>
  </si>
  <si>
    <t>Fecha</t>
  </si>
  <si>
    <t>Total</t>
  </si>
  <si>
    <t>Libro de Compras</t>
  </si>
  <si>
    <t xml:space="preserve">Risk Solutions Venezuela Sociedad de Corretaje de Reaseguros, C.A. (no definida) </t>
  </si>
  <si>
    <t xml:space="preserve">Rif: J-00245078-9 (no definido) </t>
  </si>
  <si>
    <t>Número Control</t>
  </si>
  <si>
    <t>col18</t>
  </si>
  <si>
    <t>col19</t>
  </si>
  <si>
    <t>col20</t>
  </si>
  <si>
    <t>col21</t>
  </si>
  <si>
    <t>col22</t>
  </si>
  <si>
    <t>col23</t>
  </si>
  <si>
    <t>col24</t>
  </si>
  <si>
    <t xml:space="preserve">Número planilla importación (c-80 o c-81) </t>
  </si>
  <si>
    <t>col9</t>
  </si>
  <si>
    <t>Tipo de transacción</t>
  </si>
  <si>
    <t>Número factura o documento afectado</t>
  </si>
  <si>
    <t>col12</t>
  </si>
  <si>
    <t>Número</t>
  </si>
  <si>
    <t>Iva percibido</t>
  </si>
  <si>
    <t>col25</t>
  </si>
  <si>
    <t>Impuesto Iva</t>
  </si>
  <si>
    <t>col0</t>
  </si>
  <si>
    <t>col10</t>
  </si>
  <si>
    <t>col13</t>
  </si>
  <si>
    <t>col14</t>
  </si>
  <si>
    <t>col15</t>
  </si>
  <si>
    <t>col16</t>
  </si>
  <si>
    <t>col26</t>
  </si>
  <si>
    <t>col27</t>
  </si>
  <si>
    <t>col28</t>
  </si>
  <si>
    <t>col29</t>
  </si>
  <si>
    <t>col30</t>
  </si>
  <si>
    <t>Numero de Rif</t>
  </si>
  <si>
    <t>Total compras incluyendo el Iva</t>
  </si>
  <si>
    <t>Compras sin derecho a crédito Iva</t>
  </si>
  <si>
    <t>Base imponible</t>
  </si>
  <si>
    <t>%</t>
  </si>
  <si>
    <t>Alicuota general</t>
  </si>
  <si>
    <t>Retenciones de Iva - Comprobante de retención</t>
  </si>
  <si>
    <t>Iva retenido (al vendedor)</t>
  </si>
  <si>
    <t>Anticipo de Iva (importaciones)</t>
  </si>
  <si>
    <t>Iva retenido a terceros</t>
  </si>
  <si>
    <t>Alicuota reducida</t>
  </si>
  <si>
    <t>Alicuota gnral más adic</t>
  </si>
  <si>
    <t>Número de Expediente de importación</t>
  </si>
  <si>
    <t>Número nota crédito (NC)</t>
  </si>
  <si>
    <t xml:space="preserve">Nombre o razón social (contrib) </t>
  </si>
  <si>
    <t>Nombre o razón social (no contrib)</t>
  </si>
  <si>
    <t>col31</t>
  </si>
  <si>
    <t>Total Impuestos Iva</t>
  </si>
  <si>
    <t>Impuestos Iva</t>
  </si>
  <si>
    <t>Iva retenido</t>
  </si>
  <si>
    <t xml:space="preserve">   Resumen:</t>
  </si>
  <si>
    <t>Compras de importación - Afectas</t>
  </si>
  <si>
    <t>Compras internas - Afectas</t>
  </si>
  <si>
    <t xml:space="preserve">Compras Excentas y/o sin derecho a crédito fiscal: </t>
  </si>
  <si>
    <t>Alicuota general:</t>
  </si>
  <si>
    <t>Alícuota general + adicional:</t>
  </si>
  <si>
    <t>Alícuota reducida:</t>
  </si>
  <si>
    <t>Monto no imponible</t>
  </si>
  <si>
    <t xml:space="preserve">Artículo 72 del reglamento </t>
  </si>
  <si>
    <t xml:space="preserve">Resumen de Compras </t>
  </si>
  <si>
    <t xml:space="preserve">Ajustes: </t>
  </si>
  <si>
    <t xml:space="preserve">Saldo anterior de ajuste: </t>
  </si>
  <si>
    <t>Ajustes de este período</t>
  </si>
  <si>
    <t>Total ajuste aplicable</t>
  </si>
  <si>
    <t>Ajuste aplicado</t>
  </si>
  <si>
    <t>Saldo de ajuste del próximo período</t>
  </si>
  <si>
    <t xml:space="preserve">Total: </t>
  </si>
  <si>
    <t>Alicuota reducida (8%)</t>
  </si>
  <si>
    <t>Alícuota reducida (8%):</t>
  </si>
</sst>
</file>

<file path=xl/styles.xml><?xml version="1.0" encoding="utf-8"?>
<styleSheet xmlns="http://schemas.openxmlformats.org/spreadsheetml/2006/main">
  <numFmts count="2">
    <numFmt numFmtId="164" formatCode="#,##0.00;[Red]#,##0.00"/>
    <numFmt numFmtId="165" formatCode="#,##0.00_ ;[Red]\-#,##0.00\ 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/>
      <diagonal/>
    </border>
    <border>
      <left/>
      <right style="thin">
        <color theme="1" tint="0.14999847407452621"/>
      </right>
      <top/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indexed="64"/>
      </bottom>
      <diagonal/>
    </border>
    <border>
      <left/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6" fillId="0" borderId="0" xfId="0" applyNumberFormat="1" applyFont="1"/>
    <xf numFmtId="165" fontId="7" fillId="0" borderId="0" xfId="0" applyNumberFormat="1" applyFont="1"/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1" fillId="0" borderId="33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vertical="center" wrapText="1"/>
    </xf>
    <xf numFmtId="0" fontId="11" fillId="0" borderId="33" xfId="0" applyFont="1" applyFill="1" applyBorder="1" applyAlignment="1">
      <alignment horizontal="right" vertical="center" wrapText="1"/>
    </xf>
    <xf numFmtId="0" fontId="11" fillId="0" borderId="3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/>
    <xf numFmtId="0" fontId="4" fillId="2" borderId="5" xfId="0" applyFont="1" applyFill="1" applyBorder="1" applyAlignment="1"/>
    <xf numFmtId="0" fontId="4" fillId="2" borderId="18" xfId="0" applyFont="1" applyFill="1" applyBorder="1" applyAlignment="1"/>
    <xf numFmtId="0" fontId="1" fillId="0" borderId="6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165" fontId="0" fillId="0" borderId="9" xfId="0" applyNumberFormat="1" applyFill="1" applyBorder="1" applyAlignment="1">
      <alignment horizontal="right"/>
    </xf>
    <xf numFmtId="165" fontId="0" fillId="0" borderId="15" xfId="0" applyNumberFormat="1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65" fontId="0" fillId="0" borderId="11" xfId="0" applyNumberFormat="1" applyFill="1" applyBorder="1" applyAlignment="1">
      <alignment horizontal="left"/>
    </xf>
    <xf numFmtId="165" fontId="0" fillId="0" borderId="11" xfId="0" applyNumberFormat="1" applyFill="1" applyBorder="1" applyAlignment="1">
      <alignment horizontal="right"/>
    </xf>
    <xf numFmtId="165" fontId="0" fillId="0" borderId="16" xfId="0" applyNumberFormat="1" applyFill="1" applyBorder="1" applyAlignment="1">
      <alignment horizontal="right"/>
    </xf>
    <xf numFmtId="0" fontId="1" fillId="0" borderId="10" xfId="0" applyFont="1" applyFill="1" applyBorder="1" applyAlignment="1"/>
    <xf numFmtId="0" fontId="1" fillId="0" borderId="0" xfId="0" applyFont="1" applyFill="1" applyBorder="1" applyAlignment="1"/>
    <xf numFmtId="0" fontId="1" fillId="0" borderId="11" xfId="0" applyFont="1" applyFill="1" applyBorder="1" applyAlignment="1"/>
    <xf numFmtId="165" fontId="1" fillId="0" borderId="11" xfId="0" applyNumberFormat="1" applyFont="1" applyFill="1" applyBorder="1" applyAlignment="1">
      <alignment horizontal="left"/>
    </xf>
    <xf numFmtId="0" fontId="0" fillId="0" borderId="10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1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65" fontId="1" fillId="0" borderId="14" xfId="0" applyNumberFormat="1" applyFont="1" applyFill="1" applyBorder="1"/>
    <xf numFmtId="165" fontId="1" fillId="0" borderId="17" xfId="0" applyNumberFormat="1" applyFont="1" applyFill="1" applyBorder="1"/>
    <xf numFmtId="165" fontId="0" fillId="0" borderId="19" xfId="0" applyNumberFormat="1" applyFill="1" applyBorder="1" applyAlignment="1">
      <alignment horizontal="left"/>
    </xf>
    <xf numFmtId="165" fontId="0" fillId="0" borderId="20" xfId="0" applyNumberForma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/>
    <xf numFmtId="165" fontId="13" fillId="0" borderId="0" xfId="0" applyNumberFormat="1" applyFont="1"/>
    <xf numFmtId="165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1" fillId="0" borderId="3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10" fillId="0" borderId="32" xfId="0" applyFont="1" applyFill="1" applyBorder="1" applyAlignment="1">
      <alignment horizontal="left"/>
    </xf>
    <xf numFmtId="0" fontId="10" fillId="0" borderId="31" xfId="0" applyFont="1" applyFill="1" applyBorder="1" applyAlignment="1">
      <alignment horizontal="left"/>
    </xf>
    <xf numFmtId="0" fontId="11" fillId="0" borderId="3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26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27" xfId="0" applyFont="1" applyFill="1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right"/>
    </xf>
    <xf numFmtId="0" fontId="3" fillId="0" borderId="3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left"/>
    </xf>
    <xf numFmtId="0" fontId="9" fillId="0" borderId="24" xfId="0" applyFont="1" applyFill="1" applyBorder="1" applyAlignment="1">
      <alignment horizontal="left"/>
    </xf>
    <xf numFmtId="0" fontId="9" fillId="0" borderId="25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164" fontId="9" fillId="0" borderId="28" xfId="0" applyNumberFormat="1" applyFont="1" applyFill="1" applyBorder="1" applyAlignment="1">
      <alignment horizontal="right"/>
    </xf>
    <xf numFmtId="164" fontId="9" fillId="0" borderId="22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9" fillId="0" borderId="23" xfId="0" applyNumberFormat="1" applyFont="1" applyFill="1" applyBorder="1" applyAlignment="1">
      <alignment horizontal="right"/>
    </xf>
    <xf numFmtId="164" fontId="9" fillId="0" borderId="25" xfId="0" applyNumberFormat="1" applyFont="1" applyFill="1" applyBorder="1" applyAlignment="1">
      <alignment horizontal="right"/>
    </xf>
    <xf numFmtId="164" fontId="9" fillId="0" borderId="26" xfId="0" applyNumberFormat="1" applyFont="1" applyFill="1" applyBorder="1" applyAlignment="1">
      <alignment horizontal="right"/>
    </xf>
    <xf numFmtId="164" fontId="9" fillId="0" borderId="27" xfId="0" applyNumberFormat="1" applyFont="1" applyFill="1" applyBorder="1" applyAlignment="1">
      <alignment horizontal="right"/>
    </xf>
    <xf numFmtId="164" fontId="9" fillId="0" borderId="29" xfId="0" applyNumberFormat="1" applyFont="1" applyFill="1" applyBorder="1" applyAlignment="1">
      <alignment horizontal="right"/>
    </xf>
    <xf numFmtId="164" fontId="3" fillId="0" borderId="28" xfId="0" applyNumberFormat="1" applyFont="1" applyFill="1" applyBorder="1" applyAlignment="1">
      <alignment horizontal="right"/>
    </xf>
    <xf numFmtId="164" fontId="3" fillId="0" borderId="29" xfId="0" applyNumberFormat="1" applyFont="1" applyFill="1" applyBorder="1" applyAlignment="1">
      <alignment horizontal="right"/>
    </xf>
    <xf numFmtId="0" fontId="12" fillId="0" borderId="23" xfId="0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0" xfId="0" applyFill="1" applyBorder="1" applyAlignment="1">
      <alignment horizontal="left"/>
    </xf>
  </cellXfs>
  <cellStyles count="1">
    <cellStyle name="Normal" xfId="0" builtinId="0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  <alignment horizontal="righ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#,##0.00_ ;[Red]\-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entas" displayName="Ventas" ref="B9:AF11" insertRow="1" totalsRowCount="1" headerRowDxfId="129" dataDxfId="128" totalsRowDxfId="127">
  <tableColumns count="31">
    <tableColumn id="1" name="col0" totalsRowLabel="Total: " dataDxfId="126" totalsRowDxfId="125"/>
    <tableColumn id="2" name="col1" dataDxfId="124" totalsRowDxfId="123"/>
    <tableColumn id="3" name="col2" dataDxfId="122" totalsRowDxfId="121"/>
    <tableColumn id="4" name="col3" dataDxfId="120" totalsRowDxfId="119"/>
    <tableColumn id="10" name="col4" dataDxfId="118" totalsRowDxfId="117"/>
    <tableColumn id="12" name="col6" dataDxfId="116" totalsRowDxfId="115"/>
    <tableColumn id="11" name="col7" dataDxfId="114" totalsRowDxfId="113"/>
    <tableColumn id="5" name="col8" dataDxfId="112" totalsRowDxfId="111"/>
    <tableColumn id="9" name="col9" dataDxfId="110" totalsRowDxfId="109"/>
    <tableColumn id="6" name="col10" dataDxfId="108" totalsRowDxfId="107"/>
    <tableColumn id="7" name="col11" dataDxfId="106" totalsRowDxfId="105"/>
    <tableColumn id="13" name="col12" dataDxfId="104" totalsRowDxfId="103"/>
    <tableColumn id="8" name="col13" dataDxfId="102" totalsRowDxfId="101"/>
    <tableColumn id="14" name="col14" totalsRowFunction="sum" dataDxfId="100" totalsRowDxfId="99"/>
    <tableColumn id="35" name="col15" totalsRowFunction="sum" dataDxfId="98" totalsRowDxfId="97"/>
    <tableColumn id="24" name="col16" totalsRowFunction="sum" dataDxfId="96" totalsRowDxfId="95"/>
    <tableColumn id="23" name="col17" dataDxfId="94" totalsRowDxfId="93"/>
    <tableColumn id="19" name="col18" totalsRowFunction="sum" dataDxfId="92" totalsRowDxfId="91"/>
    <tableColumn id="43" name="col19" totalsRowFunction="sum" dataDxfId="90" totalsRowDxfId="89"/>
    <tableColumn id="42" name="col20" dataDxfId="88" totalsRowDxfId="87"/>
    <tableColumn id="41" name="col21" totalsRowFunction="sum" dataDxfId="86" totalsRowDxfId="85"/>
    <tableColumn id="40" name="col22" totalsRowFunction="sum" dataDxfId="84" totalsRowDxfId="83"/>
    <tableColumn id="39" name="col23" dataDxfId="82" totalsRowDxfId="81"/>
    <tableColumn id="38" name="col24" totalsRowFunction="sum" dataDxfId="80" totalsRowDxfId="79"/>
    <tableColumn id="16" name="col25" totalsRowFunction="sum" dataDxfId="78" totalsRowDxfId="77"/>
    <tableColumn id="21" name="col26" dataDxfId="76" totalsRowDxfId="75"/>
    <tableColumn id="17" name="col27" dataDxfId="74" totalsRowDxfId="73"/>
    <tableColumn id="15" name="col28" totalsRowFunction="sum" dataDxfId="72" totalsRowDxfId="71"/>
    <tableColumn id="22" name="col29" totalsRowFunction="sum" dataDxfId="70" totalsRowDxfId="69"/>
    <tableColumn id="36" name="col30" dataDxfId="68" totalsRowDxfId="67"/>
    <tableColumn id="25" name="col31" dataDxfId="66" totalsRowDxfId="6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Ventas3" displayName="Ventas3" ref="B9:AF11" insertRow="1" totalsRowCount="1" headerRowDxfId="64" dataDxfId="63" totalsRowDxfId="62">
  <tableColumns count="31">
    <tableColumn id="1" name="col0" totalsRowLabel="Total" dataDxfId="61" totalsRowDxfId="60"/>
    <tableColumn id="2" name="col1" dataDxfId="59" totalsRowDxfId="58"/>
    <tableColumn id="3" name="col2" dataDxfId="57" totalsRowDxfId="56"/>
    <tableColumn id="4" name="col3" dataDxfId="55" totalsRowDxfId="54"/>
    <tableColumn id="10" name="col4" dataDxfId="53" totalsRowDxfId="52"/>
    <tableColumn id="12" name="col6" dataDxfId="51" totalsRowDxfId="50"/>
    <tableColumn id="11" name="col7" dataDxfId="49" totalsRowDxfId="48"/>
    <tableColumn id="5" name="col8" dataDxfId="47" totalsRowDxfId="46"/>
    <tableColumn id="9" name="col9" dataDxfId="45" totalsRowDxfId="44"/>
    <tableColumn id="6" name="col10" dataDxfId="43" totalsRowDxfId="42"/>
    <tableColumn id="7" name="col11" dataDxfId="41" totalsRowDxfId="40"/>
    <tableColumn id="13" name="col12" dataDxfId="39" totalsRowDxfId="38"/>
    <tableColumn id="8" name="col13" dataDxfId="37" totalsRowDxfId="36"/>
    <tableColumn id="14" name="col14" totalsRowFunction="sum" dataDxfId="35" totalsRowDxfId="34"/>
    <tableColumn id="35" name="col15" totalsRowFunction="sum" dataDxfId="33" totalsRowDxfId="32"/>
    <tableColumn id="24" name="col16" totalsRowFunction="sum" dataDxfId="31" totalsRowDxfId="30"/>
    <tableColumn id="23" name="col17" dataDxfId="29" totalsRowDxfId="28"/>
    <tableColumn id="19" name="col18" totalsRowFunction="sum" dataDxfId="27" totalsRowDxfId="26"/>
    <tableColumn id="43" name="col19" totalsRowFunction="sum" dataDxfId="25" totalsRowDxfId="24"/>
    <tableColumn id="42" name="col20" dataDxfId="23" totalsRowDxfId="22"/>
    <tableColumn id="41" name="col21" totalsRowFunction="sum" dataDxfId="21" totalsRowDxfId="20"/>
    <tableColumn id="40" name="col22" totalsRowFunction="sum" dataDxfId="19" totalsRowDxfId="18"/>
    <tableColumn id="39" name="col23" dataDxfId="17" totalsRowDxfId="16"/>
    <tableColumn id="38" name="col24" totalsRowFunction="sum" dataDxfId="15" totalsRowDxfId="14"/>
    <tableColumn id="16" name="col25" totalsRowFunction="sum" dataDxfId="13" totalsRowDxfId="12"/>
    <tableColumn id="21" name="col26" dataDxfId="11" totalsRowDxfId="10"/>
    <tableColumn id="17" name="col27" dataDxfId="9" totalsRowDxfId="8"/>
    <tableColumn id="15" name="col28" totalsRowFunction="sum" dataDxfId="7" totalsRowDxfId="6"/>
    <tableColumn id="22" name="col29" totalsRowFunction="sum" dataDxfId="5" totalsRowDxfId="4"/>
    <tableColumn id="36" name="col30" dataDxfId="3" totalsRowDxfId="2"/>
    <tableColumn id="25" name="col31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30"/>
  <sheetViews>
    <sheetView tabSelected="1" topLeftCell="P1" zoomScaleNormal="100" workbookViewId="0">
      <selection activeCell="AC11" sqref="AC11"/>
    </sheetView>
  </sheetViews>
  <sheetFormatPr baseColWidth="10" defaultRowHeight="15"/>
  <cols>
    <col min="2" max="2" width="5.7109375" customWidth="1"/>
    <col min="3" max="3" width="11.28515625" customWidth="1"/>
    <col min="4" max="4" width="12" customWidth="1"/>
    <col min="5" max="5" width="13.5703125" customWidth="1"/>
    <col min="6" max="6" width="14.7109375" customWidth="1"/>
    <col min="7" max="7" width="10.28515625" customWidth="1"/>
    <col min="8" max="8" width="9.42578125" customWidth="1"/>
    <col min="9" max="9" width="8.42578125" customWidth="1"/>
    <col min="10" max="10" width="7.140625" customWidth="1"/>
    <col min="11" max="11" width="8.140625" customWidth="1"/>
    <col min="12" max="12" width="9.42578125" customWidth="1"/>
    <col min="13" max="13" width="10.140625" customWidth="1"/>
    <col min="14" max="14" width="9.28515625" customWidth="1"/>
    <col min="15" max="15" width="12.28515625" customWidth="1"/>
    <col min="16" max="16" width="12.7109375" customWidth="1"/>
    <col min="17" max="17" width="13" customWidth="1"/>
    <col min="18" max="18" width="6.5703125" customWidth="1"/>
    <col min="19" max="19" width="9.7109375" customWidth="1"/>
    <col min="20" max="20" width="14.7109375" customWidth="1"/>
    <col min="21" max="21" width="6.42578125" style="72" customWidth="1"/>
    <col min="22" max="22" width="13.42578125" customWidth="1"/>
    <col min="23" max="23" width="13" customWidth="1"/>
    <col min="24" max="24" width="6" style="72" customWidth="1"/>
    <col min="25" max="26" width="12.140625" customWidth="1"/>
    <col min="27" max="27" width="11.42578125" customWidth="1"/>
    <col min="28" max="28" width="13.7109375" customWidth="1"/>
    <col min="29" max="30" width="11.140625" customWidth="1"/>
    <col min="31" max="31" width="10.42578125" customWidth="1"/>
    <col min="32" max="32" width="8.140625" customWidth="1"/>
  </cols>
  <sheetData>
    <row r="2" spans="1:32" ht="18.75">
      <c r="B2" s="73" t="s">
        <v>17</v>
      </c>
      <c r="C2" s="73"/>
      <c r="D2" s="73"/>
      <c r="E2" s="73"/>
      <c r="F2" s="73"/>
      <c r="G2" s="4"/>
      <c r="H2" s="4"/>
      <c r="I2" s="4"/>
      <c r="J2" s="4"/>
      <c r="K2" s="4"/>
      <c r="L2" s="77"/>
      <c r="M2" s="77"/>
      <c r="N2" s="77"/>
      <c r="O2" s="77"/>
      <c r="P2" s="77"/>
      <c r="Q2" s="77"/>
      <c r="R2" s="77"/>
      <c r="S2" s="77"/>
      <c r="T2" s="77"/>
      <c r="U2" s="70"/>
      <c r="V2" s="17"/>
      <c r="W2" s="17"/>
      <c r="X2" s="70"/>
      <c r="Y2" s="17"/>
      <c r="Z2" s="18"/>
    </row>
    <row r="3" spans="1:32">
      <c r="B3" s="74" t="s">
        <v>18</v>
      </c>
      <c r="C3" s="74"/>
      <c r="D3" s="74"/>
      <c r="E3" s="74"/>
      <c r="F3" s="74"/>
      <c r="G3" s="5"/>
      <c r="H3" s="5"/>
      <c r="I3" s="5"/>
      <c r="J3" s="5"/>
      <c r="K3" s="5"/>
      <c r="L3" s="5"/>
      <c r="M3" s="5"/>
      <c r="N3" s="5"/>
      <c r="O3" s="1"/>
      <c r="P3" s="1"/>
    </row>
    <row r="4" spans="1:32" ht="30" customHeight="1">
      <c r="B4" s="75"/>
      <c r="C4" s="75"/>
      <c r="D4" s="75"/>
      <c r="E4" s="75"/>
      <c r="F4" s="75"/>
      <c r="G4" s="6"/>
      <c r="H4" s="6"/>
      <c r="I4" s="6"/>
      <c r="J4" s="6"/>
      <c r="K4" s="6"/>
      <c r="L4" s="6"/>
      <c r="M4" s="6"/>
      <c r="N4" s="6"/>
      <c r="O4" s="3"/>
      <c r="P4" s="3"/>
    </row>
    <row r="5" spans="1:32" ht="18.75">
      <c r="B5" s="76" t="s">
        <v>16</v>
      </c>
      <c r="C5" s="76"/>
      <c r="D5" s="76"/>
      <c r="E5" s="76"/>
      <c r="F5" s="76"/>
      <c r="G5" s="7"/>
      <c r="H5" s="7"/>
      <c r="I5" s="7"/>
      <c r="J5" s="7"/>
      <c r="K5" s="7"/>
      <c r="L5" s="7"/>
      <c r="M5" s="7"/>
      <c r="N5" s="7"/>
      <c r="O5" s="2"/>
      <c r="P5" s="2"/>
    </row>
    <row r="6" spans="1:32">
      <c r="B6" s="74" t="s">
        <v>0</v>
      </c>
      <c r="C6" s="74"/>
      <c r="D6" s="74"/>
      <c r="E6" s="74"/>
      <c r="F6" s="74"/>
      <c r="G6" s="5"/>
      <c r="H6" s="5"/>
      <c r="I6" s="5"/>
      <c r="J6" s="5"/>
      <c r="K6" s="5"/>
      <c r="L6" s="5"/>
      <c r="M6" s="5"/>
      <c r="N6" s="5"/>
      <c r="O6" s="1"/>
      <c r="P6" s="1"/>
    </row>
    <row r="7" spans="1:32" ht="18" customHeight="1">
      <c r="A7" s="8"/>
      <c r="B7" s="8"/>
      <c r="C7" s="8"/>
      <c r="D7" s="25"/>
      <c r="E7" s="25"/>
      <c r="F7" s="9"/>
      <c r="G7" s="9"/>
      <c r="H7" s="9"/>
      <c r="I7" s="8"/>
      <c r="J7" s="8"/>
      <c r="K7" s="8"/>
      <c r="L7" s="8"/>
      <c r="M7" s="8"/>
      <c r="N7" s="8"/>
      <c r="O7" s="10"/>
      <c r="P7" s="10"/>
      <c r="Q7" s="83" t="s">
        <v>52</v>
      </c>
      <c r="R7" s="83"/>
      <c r="S7" s="83"/>
      <c r="T7" s="83" t="s">
        <v>84</v>
      </c>
      <c r="U7" s="83"/>
      <c r="V7" s="83"/>
      <c r="W7" s="83" t="s">
        <v>58</v>
      </c>
      <c r="X7" s="83"/>
      <c r="Y7" s="83"/>
      <c r="Z7" s="28"/>
      <c r="AA7" s="83" t="s">
        <v>53</v>
      </c>
      <c r="AB7" s="83"/>
      <c r="AC7" s="83"/>
      <c r="AD7" s="83"/>
      <c r="AE7" s="10"/>
    </row>
    <row r="8" spans="1:32" ht="81.75" customHeight="1">
      <c r="A8" s="25"/>
      <c r="B8" s="28" t="s">
        <v>1</v>
      </c>
      <c r="C8" s="28" t="s">
        <v>2</v>
      </c>
      <c r="D8" s="29" t="s">
        <v>47</v>
      </c>
      <c r="E8" s="29" t="s">
        <v>61</v>
      </c>
      <c r="F8" s="29" t="s">
        <v>62</v>
      </c>
      <c r="G8" s="29" t="s">
        <v>27</v>
      </c>
      <c r="H8" s="29" t="s">
        <v>59</v>
      </c>
      <c r="I8" s="29" t="s">
        <v>3</v>
      </c>
      <c r="J8" s="29" t="s">
        <v>19</v>
      </c>
      <c r="K8" s="29" t="s">
        <v>4</v>
      </c>
      <c r="L8" s="29" t="s">
        <v>60</v>
      </c>
      <c r="M8" s="28" t="s">
        <v>29</v>
      </c>
      <c r="N8" s="29" t="s">
        <v>30</v>
      </c>
      <c r="O8" s="29" t="s">
        <v>48</v>
      </c>
      <c r="P8" s="29" t="s">
        <v>49</v>
      </c>
      <c r="Q8" s="30" t="s">
        <v>50</v>
      </c>
      <c r="R8" s="28" t="s">
        <v>51</v>
      </c>
      <c r="S8" s="30" t="s">
        <v>35</v>
      </c>
      <c r="T8" s="30" t="s">
        <v>50</v>
      </c>
      <c r="U8" s="71" t="s">
        <v>51</v>
      </c>
      <c r="V8" s="30" t="s">
        <v>35</v>
      </c>
      <c r="W8" s="30" t="s">
        <v>50</v>
      </c>
      <c r="X8" s="71" t="s">
        <v>51</v>
      </c>
      <c r="Y8" s="30" t="s">
        <v>35</v>
      </c>
      <c r="Z8" s="30" t="s">
        <v>64</v>
      </c>
      <c r="AA8" s="28" t="s">
        <v>14</v>
      </c>
      <c r="AB8" s="31" t="s">
        <v>32</v>
      </c>
      <c r="AC8" s="30" t="s">
        <v>54</v>
      </c>
      <c r="AD8" s="30" t="s">
        <v>33</v>
      </c>
      <c r="AE8" s="30" t="s">
        <v>56</v>
      </c>
      <c r="AF8" s="30" t="s">
        <v>55</v>
      </c>
    </row>
    <row r="9" spans="1:32" ht="2.25" customHeight="1">
      <c r="A9" s="11"/>
      <c r="B9" s="26" t="s">
        <v>36</v>
      </c>
      <c r="C9" s="27" t="s">
        <v>5</v>
      </c>
      <c r="D9" s="8" t="s">
        <v>6</v>
      </c>
      <c r="E9" s="13" t="s">
        <v>7</v>
      </c>
      <c r="F9" s="13" t="s">
        <v>8</v>
      </c>
      <c r="G9" s="8" t="s">
        <v>9</v>
      </c>
      <c r="H9" s="8" t="s">
        <v>10</v>
      </c>
      <c r="I9" s="8" t="s">
        <v>11</v>
      </c>
      <c r="J9" s="8" t="s">
        <v>28</v>
      </c>
      <c r="K9" s="8" t="s">
        <v>37</v>
      </c>
      <c r="L9" s="8" t="s">
        <v>12</v>
      </c>
      <c r="M9" s="10" t="s">
        <v>31</v>
      </c>
      <c r="N9" s="8" t="s">
        <v>38</v>
      </c>
      <c r="O9" s="23" t="s">
        <v>39</v>
      </c>
      <c r="P9" s="23" t="s">
        <v>40</v>
      </c>
      <c r="Q9" s="21" t="s">
        <v>41</v>
      </c>
      <c r="R9" s="10" t="s">
        <v>13</v>
      </c>
      <c r="S9" s="21" t="s">
        <v>20</v>
      </c>
      <c r="T9" s="21" t="s">
        <v>21</v>
      </c>
      <c r="U9" s="10" t="s">
        <v>22</v>
      </c>
      <c r="V9" s="21" t="s">
        <v>23</v>
      </c>
      <c r="W9" s="21" t="s">
        <v>24</v>
      </c>
      <c r="X9" s="10" t="s">
        <v>25</v>
      </c>
      <c r="Y9" s="21" t="s">
        <v>26</v>
      </c>
      <c r="Z9" s="21" t="s">
        <v>34</v>
      </c>
      <c r="AA9" s="10" t="s">
        <v>42</v>
      </c>
      <c r="AB9" s="10" t="s">
        <v>43</v>
      </c>
      <c r="AC9" s="21" t="s">
        <v>44</v>
      </c>
      <c r="AD9" s="21" t="s">
        <v>45</v>
      </c>
      <c r="AE9" s="12" t="s">
        <v>46</v>
      </c>
      <c r="AF9" s="12" t="s">
        <v>63</v>
      </c>
    </row>
    <row r="10" spans="1:32" ht="15.75" customHeight="1">
      <c r="A10" s="8"/>
      <c r="B10" s="10"/>
      <c r="C10" s="10"/>
      <c r="D10" s="13"/>
      <c r="E10" s="13"/>
      <c r="F10" s="13"/>
      <c r="G10" s="8"/>
      <c r="H10" s="8"/>
      <c r="I10" s="8"/>
      <c r="J10" s="8"/>
      <c r="K10" s="8"/>
      <c r="L10" s="8"/>
      <c r="M10" s="10"/>
      <c r="N10" s="8"/>
      <c r="O10" s="23"/>
      <c r="P10" s="23"/>
      <c r="Q10" s="21"/>
      <c r="R10" s="15"/>
      <c r="S10" s="21"/>
      <c r="T10" s="21"/>
      <c r="U10" s="15"/>
      <c r="V10" s="21"/>
      <c r="W10" s="21"/>
      <c r="X10" s="15"/>
      <c r="Y10" s="21"/>
      <c r="Z10" s="21"/>
      <c r="AA10" s="10"/>
      <c r="AB10" s="16"/>
      <c r="AC10" s="21"/>
      <c r="AD10" s="21"/>
      <c r="AE10" s="14"/>
      <c r="AF10" s="14"/>
    </row>
    <row r="11" spans="1:32">
      <c r="A11" s="8"/>
      <c r="B11" s="63" t="s">
        <v>83</v>
      </c>
      <c r="C11" s="63"/>
      <c r="D11" s="64"/>
      <c r="E11" s="64"/>
      <c r="F11" s="64"/>
      <c r="G11" s="65"/>
      <c r="H11" s="65"/>
      <c r="I11" s="65"/>
      <c r="J11" s="65"/>
      <c r="K11" s="65"/>
      <c r="L11" s="65"/>
      <c r="M11" s="63"/>
      <c r="N11" s="65"/>
      <c r="O11" s="66">
        <f>SUBTOTAL(109,[col14])</f>
        <v>0</v>
      </c>
      <c r="P11" s="66">
        <f>SUBTOTAL(109,[col15])</f>
        <v>0</v>
      </c>
      <c r="Q11" s="67">
        <f>SUBTOTAL(109,[col16])</f>
        <v>0</v>
      </c>
      <c r="R11" s="68"/>
      <c r="S11" s="67">
        <f>SUBTOTAL(109,[col18])</f>
        <v>0</v>
      </c>
      <c r="T11" s="67">
        <f>SUBTOTAL(109,[col19])</f>
        <v>0</v>
      </c>
      <c r="U11" s="68"/>
      <c r="V11" s="67">
        <f>SUBTOTAL(109,[col21])</f>
        <v>0</v>
      </c>
      <c r="W11" s="67">
        <f>SUBTOTAL(109,[col22])</f>
        <v>0</v>
      </c>
      <c r="X11" s="68"/>
      <c r="Y11" s="67">
        <f>SUBTOTAL(109,[col24])</f>
        <v>0</v>
      </c>
      <c r="Z11" s="67">
        <f>SUBTOTAL(109,[col25])</f>
        <v>0</v>
      </c>
      <c r="AA11" s="63"/>
      <c r="AB11" s="63"/>
      <c r="AC11" s="67">
        <f>SUBTOTAL(109,[col28])</f>
        <v>0</v>
      </c>
      <c r="AD11" s="67">
        <f>SUBTOTAL(109,[col29])</f>
        <v>0</v>
      </c>
      <c r="AE11" s="69"/>
      <c r="AF11" s="63"/>
    </row>
    <row r="14" spans="1:32">
      <c r="K14" s="84"/>
      <c r="L14" s="84"/>
      <c r="M14" s="84"/>
      <c r="N14" s="84"/>
      <c r="O14" s="84"/>
      <c r="P14" s="84"/>
      <c r="Q14" s="84"/>
      <c r="R14" s="84"/>
    </row>
    <row r="15" spans="1:32" ht="15.75">
      <c r="G15" s="107" t="s">
        <v>75</v>
      </c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9"/>
    </row>
    <row r="16" spans="1:32" ht="15.75">
      <c r="G16" s="110" t="s">
        <v>76</v>
      </c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/>
    </row>
    <row r="18" spans="7:20">
      <c r="G18" s="81" t="s">
        <v>67</v>
      </c>
      <c r="H18" s="82"/>
      <c r="I18" s="82"/>
      <c r="J18" s="82"/>
      <c r="K18" s="82"/>
      <c r="L18" s="82"/>
      <c r="M18" s="91" t="s">
        <v>74</v>
      </c>
      <c r="N18" s="91"/>
      <c r="O18" s="91" t="s">
        <v>50</v>
      </c>
      <c r="P18" s="91"/>
      <c r="Q18" s="91" t="s">
        <v>65</v>
      </c>
      <c r="R18" s="91"/>
      <c r="S18" s="91" t="s">
        <v>66</v>
      </c>
      <c r="T18" s="92"/>
    </row>
    <row r="19" spans="7:20">
      <c r="G19" s="93" t="s">
        <v>70</v>
      </c>
      <c r="H19" s="94"/>
      <c r="I19" s="94"/>
      <c r="J19" s="94"/>
      <c r="K19" s="94"/>
      <c r="L19" s="95"/>
      <c r="M19" s="96">
        <f>Ventas[[#Totals],[col15]]</f>
        <v>0</v>
      </c>
      <c r="N19" s="96"/>
      <c r="O19" s="100"/>
      <c r="P19" s="101"/>
      <c r="Q19" s="96"/>
      <c r="R19" s="96"/>
      <c r="S19" s="100"/>
      <c r="T19" s="101"/>
    </row>
    <row r="20" spans="7:20">
      <c r="G20" s="85"/>
      <c r="H20" s="86"/>
      <c r="I20" s="86"/>
      <c r="J20" s="86"/>
      <c r="K20" s="86"/>
      <c r="L20" s="87"/>
      <c r="M20" s="96"/>
      <c r="N20" s="96"/>
      <c r="O20" s="102"/>
      <c r="P20" s="103"/>
      <c r="Q20" s="96"/>
      <c r="R20" s="96"/>
      <c r="S20" s="102"/>
      <c r="T20" s="103"/>
    </row>
    <row r="21" spans="7:20">
      <c r="G21" s="88" t="s">
        <v>68</v>
      </c>
      <c r="H21" s="89"/>
      <c r="I21" s="89"/>
      <c r="J21" s="89"/>
      <c r="K21" s="89"/>
      <c r="L21" s="90"/>
      <c r="M21" s="96"/>
      <c r="N21" s="96"/>
      <c r="O21" s="102"/>
      <c r="P21" s="103"/>
      <c r="Q21" s="96"/>
      <c r="R21" s="96"/>
      <c r="S21" s="102"/>
      <c r="T21" s="103"/>
    </row>
    <row r="22" spans="7:20">
      <c r="G22" s="85" t="s">
        <v>71</v>
      </c>
      <c r="H22" s="86"/>
      <c r="I22" s="86"/>
      <c r="J22" s="86"/>
      <c r="K22" s="86"/>
      <c r="L22" s="87"/>
      <c r="M22" s="96"/>
      <c r="N22" s="96"/>
      <c r="O22" s="102"/>
      <c r="P22" s="103"/>
      <c r="Q22" s="96"/>
      <c r="R22" s="96"/>
      <c r="S22" s="102"/>
      <c r="T22" s="103"/>
    </row>
    <row r="23" spans="7:20">
      <c r="G23" s="85" t="s">
        <v>72</v>
      </c>
      <c r="H23" s="86"/>
      <c r="I23" s="86"/>
      <c r="J23" s="86"/>
      <c r="K23" s="86"/>
      <c r="L23" s="87"/>
      <c r="M23" s="96"/>
      <c r="N23" s="96"/>
      <c r="O23" s="102"/>
      <c r="P23" s="103"/>
      <c r="Q23" s="96"/>
      <c r="R23" s="96"/>
      <c r="S23" s="102"/>
      <c r="T23" s="103"/>
    </row>
    <row r="24" spans="7:20">
      <c r="G24" s="85" t="s">
        <v>73</v>
      </c>
      <c r="H24" s="86"/>
      <c r="I24" s="86"/>
      <c r="J24" s="86"/>
      <c r="K24" s="86"/>
      <c r="L24" s="87"/>
      <c r="M24" s="96"/>
      <c r="N24" s="96"/>
      <c r="O24" s="102"/>
      <c r="P24" s="103"/>
      <c r="Q24" s="96"/>
      <c r="R24" s="96"/>
      <c r="S24" s="102"/>
      <c r="T24" s="103"/>
    </row>
    <row r="25" spans="7:20">
      <c r="G25" s="85"/>
      <c r="H25" s="86"/>
      <c r="I25" s="86"/>
      <c r="J25" s="86"/>
      <c r="K25" s="86"/>
      <c r="L25" s="87"/>
      <c r="M25" s="96"/>
      <c r="N25" s="96"/>
      <c r="O25" s="102"/>
      <c r="P25" s="103"/>
      <c r="Q25" s="96"/>
      <c r="R25" s="96"/>
      <c r="S25" s="102"/>
      <c r="T25" s="103"/>
    </row>
    <row r="26" spans="7:20">
      <c r="G26" s="88" t="s">
        <v>69</v>
      </c>
      <c r="H26" s="89"/>
      <c r="I26" s="89"/>
      <c r="J26" s="89"/>
      <c r="K26" s="89"/>
      <c r="L26" s="90"/>
      <c r="M26" s="96"/>
      <c r="N26" s="96"/>
      <c r="O26" s="102"/>
      <c r="P26" s="103"/>
      <c r="Q26" s="96"/>
      <c r="R26" s="96"/>
      <c r="S26" s="102"/>
      <c r="T26" s="103"/>
    </row>
    <row r="27" spans="7:20">
      <c r="G27" s="85" t="s">
        <v>71</v>
      </c>
      <c r="H27" s="86"/>
      <c r="I27" s="86"/>
      <c r="J27" s="86"/>
      <c r="K27" s="86"/>
      <c r="L27" s="87"/>
      <c r="M27" s="96"/>
      <c r="N27" s="96"/>
      <c r="O27" s="102">
        <f>Ventas[[#Totals],[col16]]</f>
        <v>0</v>
      </c>
      <c r="P27" s="103"/>
      <c r="Q27" s="96">
        <f>Ventas[[#Totals],[col18]]</f>
        <v>0</v>
      </c>
      <c r="R27" s="96"/>
      <c r="S27" s="102"/>
      <c r="T27" s="103"/>
    </row>
    <row r="28" spans="7:20">
      <c r="G28" s="85" t="s">
        <v>72</v>
      </c>
      <c r="H28" s="86"/>
      <c r="I28" s="86"/>
      <c r="J28" s="86"/>
      <c r="K28" s="86"/>
      <c r="L28" s="87"/>
      <c r="M28" s="96"/>
      <c r="N28" s="96"/>
      <c r="O28" s="102">
        <f>Ventas[[#Totals],[col22]]</f>
        <v>0</v>
      </c>
      <c r="P28" s="103"/>
      <c r="Q28" s="96">
        <f>Ventas[[#Totals],[col24]]</f>
        <v>0</v>
      </c>
      <c r="R28" s="96"/>
      <c r="S28" s="102"/>
      <c r="T28" s="103"/>
    </row>
    <row r="29" spans="7:20">
      <c r="G29" s="85" t="s">
        <v>85</v>
      </c>
      <c r="H29" s="86"/>
      <c r="I29" s="86"/>
      <c r="J29" s="86"/>
      <c r="K29" s="86"/>
      <c r="L29" s="87"/>
      <c r="M29" s="97"/>
      <c r="N29" s="98"/>
      <c r="O29" s="97">
        <f>Ventas[[#Totals],[col19]]</f>
        <v>0</v>
      </c>
      <c r="P29" s="104"/>
      <c r="Q29" s="98">
        <f>Ventas[[#Totals],[col21]]</f>
        <v>0</v>
      </c>
      <c r="R29" s="98"/>
      <c r="S29" s="97"/>
      <c r="T29" s="104"/>
    </row>
    <row r="30" spans="7:20">
      <c r="G30" s="78"/>
      <c r="H30" s="79"/>
      <c r="I30" s="79"/>
      <c r="J30" s="79"/>
      <c r="K30" s="79"/>
      <c r="L30" s="80"/>
      <c r="M30" s="99">
        <f>SUM(M19:M29)</f>
        <v>0</v>
      </c>
      <c r="N30" s="99"/>
      <c r="O30" s="105">
        <f>SUM(O27:O29)</f>
        <v>0</v>
      </c>
      <c r="P30" s="106"/>
      <c r="Q30" s="99">
        <f>SUM(Q27:Q29)</f>
        <v>0</v>
      </c>
      <c r="R30" s="99"/>
      <c r="S30" s="105">
        <f>Ventas[[#Totals],[col28]]</f>
        <v>0</v>
      </c>
      <c r="T30" s="106"/>
    </row>
  </sheetData>
  <mergeCells count="78">
    <mergeCell ref="G15:T15"/>
    <mergeCell ref="G16:T16"/>
    <mergeCell ref="Q30:R30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Q25:R25"/>
    <mergeCell ref="Q26:R26"/>
    <mergeCell ref="Q27:R27"/>
    <mergeCell ref="Q28:R28"/>
    <mergeCell ref="Q29:R29"/>
    <mergeCell ref="Q20:R20"/>
    <mergeCell ref="Q21:R21"/>
    <mergeCell ref="Q22:R22"/>
    <mergeCell ref="Q23:R23"/>
    <mergeCell ref="Q24:R24"/>
    <mergeCell ref="M29:N29"/>
    <mergeCell ref="M30:N30"/>
    <mergeCell ref="O19:P19"/>
    <mergeCell ref="O20:P20"/>
    <mergeCell ref="O21:P21"/>
    <mergeCell ref="O22:P22"/>
    <mergeCell ref="O23:P23"/>
    <mergeCell ref="O25:P25"/>
    <mergeCell ref="O24:P24"/>
    <mergeCell ref="O26:P26"/>
    <mergeCell ref="O27:P27"/>
    <mergeCell ref="O28:P28"/>
    <mergeCell ref="O29:P29"/>
    <mergeCell ref="O30:P30"/>
    <mergeCell ref="M28:N28"/>
    <mergeCell ref="M26:N26"/>
    <mergeCell ref="M27:N27"/>
    <mergeCell ref="M19:N19"/>
    <mergeCell ref="M20:N20"/>
    <mergeCell ref="M21:N21"/>
    <mergeCell ref="M22:N22"/>
    <mergeCell ref="M23:N23"/>
    <mergeCell ref="S18:T18"/>
    <mergeCell ref="G19:L19"/>
    <mergeCell ref="Q19:R19"/>
    <mergeCell ref="M24:N24"/>
    <mergeCell ref="M25:N25"/>
    <mergeCell ref="G23:L23"/>
    <mergeCell ref="G24:L24"/>
    <mergeCell ref="M18:N18"/>
    <mergeCell ref="O18:P18"/>
    <mergeCell ref="Q18:R18"/>
    <mergeCell ref="G30:L30"/>
    <mergeCell ref="G18:L18"/>
    <mergeCell ref="B6:F6"/>
    <mergeCell ref="AA7:AD7"/>
    <mergeCell ref="W7:Y7"/>
    <mergeCell ref="K14:R14"/>
    <mergeCell ref="T7:V7"/>
    <mergeCell ref="Q7:S7"/>
    <mergeCell ref="G25:L25"/>
    <mergeCell ref="G26:L26"/>
    <mergeCell ref="G27:L27"/>
    <mergeCell ref="G28:L28"/>
    <mergeCell ref="G29:L29"/>
    <mergeCell ref="G20:L20"/>
    <mergeCell ref="G21:L21"/>
    <mergeCell ref="G22:L22"/>
    <mergeCell ref="B2:F2"/>
    <mergeCell ref="B3:F3"/>
    <mergeCell ref="B4:F4"/>
    <mergeCell ref="B5:F5"/>
    <mergeCell ref="L2:T2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2:K17"/>
  <sheetViews>
    <sheetView workbookViewId="0">
      <selection activeCell="B8" sqref="B8"/>
    </sheetView>
  </sheetViews>
  <sheetFormatPr baseColWidth="10" defaultRowHeight="15"/>
  <cols>
    <col min="7" max="7" width="16.140625" customWidth="1"/>
    <col min="8" max="8" width="20.140625" customWidth="1"/>
    <col min="9" max="9" width="18.5703125" customWidth="1"/>
    <col min="10" max="10" width="18.85546875" customWidth="1"/>
    <col min="11" max="11" width="20.140625" customWidth="1"/>
  </cols>
  <sheetData>
    <row r="2" spans="4:11" ht="18.75">
      <c r="F2" s="32" t="s">
        <v>75</v>
      </c>
      <c r="G2" s="33"/>
      <c r="H2" s="33"/>
      <c r="I2" s="33"/>
      <c r="J2" s="34"/>
    </row>
    <row r="3" spans="4:11" ht="18.75">
      <c r="F3" s="32" t="s">
        <v>76</v>
      </c>
      <c r="G3" s="33"/>
      <c r="H3" s="33"/>
      <c r="I3" s="33"/>
      <c r="J3" s="34"/>
    </row>
    <row r="5" spans="4:11" ht="18.75">
      <c r="D5" s="113" t="s">
        <v>67</v>
      </c>
      <c r="E5" s="114"/>
      <c r="F5" s="114"/>
      <c r="G5" s="115"/>
      <c r="H5" s="35" t="s">
        <v>74</v>
      </c>
      <c r="I5" s="35" t="s">
        <v>50</v>
      </c>
      <c r="J5" s="36" t="s">
        <v>65</v>
      </c>
      <c r="K5" s="35" t="s">
        <v>66</v>
      </c>
    </row>
    <row r="6" spans="4:11">
      <c r="D6" s="37" t="s">
        <v>70</v>
      </c>
      <c r="E6" s="38"/>
      <c r="F6" s="38"/>
      <c r="G6" s="39"/>
      <c r="H6" s="40">
        <f>Ventas[[#Totals],[col15]]</f>
        <v>0</v>
      </c>
      <c r="I6" s="40"/>
      <c r="J6" s="41"/>
      <c r="K6" s="40"/>
    </row>
    <row r="7" spans="4:11">
      <c r="D7" s="42"/>
      <c r="E7" s="43"/>
      <c r="F7" s="43"/>
      <c r="G7" s="44"/>
      <c r="H7" s="45"/>
      <c r="I7" s="46"/>
      <c r="J7" s="47"/>
      <c r="K7" s="46"/>
    </row>
    <row r="8" spans="4:11">
      <c r="D8" s="48" t="s">
        <v>68</v>
      </c>
      <c r="E8" s="49"/>
      <c r="F8" s="49"/>
      <c r="G8" s="50"/>
      <c r="H8" s="51"/>
      <c r="I8" s="46"/>
      <c r="J8" s="47"/>
      <c r="K8" s="46"/>
    </row>
    <row r="9" spans="4:11">
      <c r="D9" s="52" t="s">
        <v>71</v>
      </c>
      <c r="E9" s="53"/>
      <c r="F9" s="53"/>
      <c r="G9" s="54"/>
      <c r="H9" s="45"/>
      <c r="I9" s="46"/>
      <c r="J9" s="47"/>
      <c r="K9" s="46"/>
    </row>
    <row r="10" spans="4:11">
      <c r="D10" s="52" t="s">
        <v>72</v>
      </c>
      <c r="E10" s="53"/>
      <c r="F10" s="53"/>
      <c r="G10" s="54"/>
      <c r="H10" s="45"/>
      <c r="I10" s="46"/>
      <c r="J10" s="47"/>
      <c r="K10" s="46"/>
    </row>
    <row r="11" spans="4:11">
      <c r="D11" s="52" t="s">
        <v>73</v>
      </c>
      <c r="E11" s="53"/>
      <c r="F11" s="53"/>
      <c r="G11" s="54"/>
      <c r="H11" s="45"/>
      <c r="I11" s="46"/>
      <c r="J11" s="47"/>
      <c r="K11" s="46"/>
    </row>
    <row r="12" spans="4:11">
      <c r="D12" s="55"/>
      <c r="E12" s="43"/>
      <c r="F12" s="43"/>
      <c r="G12" s="44"/>
      <c r="H12" s="45"/>
      <c r="I12" s="46"/>
      <c r="J12" s="47"/>
      <c r="K12" s="46"/>
    </row>
    <row r="13" spans="4:11">
      <c r="D13" s="48" t="s">
        <v>69</v>
      </c>
      <c r="E13" s="49"/>
      <c r="F13" s="49"/>
      <c r="G13" s="50"/>
      <c r="H13" s="51"/>
      <c r="I13" s="46"/>
      <c r="J13" s="47"/>
      <c r="K13" s="46"/>
    </row>
    <row r="14" spans="4:11">
      <c r="D14" s="52" t="s">
        <v>71</v>
      </c>
      <c r="E14" s="53"/>
      <c r="F14" s="53"/>
      <c r="G14" s="54"/>
      <c r="H14" s="45"/>
      <c r="I14" s="46">
        <f>Ventas[[#Totals],[col16]]</f>
        <v>0</v>
      </c>
      <c r="J14" s="47">
        <f>Ventas[[#Totals],[col18]]</f>
        <v>0</v>
      </c>
      <c r="K14" s="46"/>
    </row>
    <row r="15" spans="4:11">
      <c r="D15" s="52" t="s">
        <v>72</v>
      </c>
      <c r="E15" s="53"/>
      <c r="F15" s="53"/>
      <c r="G15" s="54"/>
      <c r="H15" s="45"/>
      <c r="I15" s="46">
        <f>Ventas[[#Totals],[col22]]</f>
        <v>0</v>
      </c>
      <c r="J15" s="47">
        <f>Ventas[[#Totals],[col24]]</f>
        <v>0</v>
      </c>
      <c r="K15" s="46"/>
    </row>
    <row r="16" spans="4:11">
      <c r="D16" s="52" t="s">
        <v>73</v>
      </c>
      <c r="E16" s="53"/>
      <c r="F16" s="53"/>
      <c r="G16" s="54"/>
      <c r="H16" s="45"/>
      <c r="I16" s="46">
        <f>Ventas[[#Totals],[col19]]</f>
        <v>0</v>
      </c>
      <c r="J16" s="47">
        <f>Ventas[[#Totals],[col21]]</f>
        <v>0</v>
      </c>
      <c r="K16" s="46"/>
    </row>
    <row r="17" spans="4:11">
      <c r="D17" s="56"/>
      <c r="E17" s="57"/>
      <c r="F17" s="57"/>
      <c r="G17" s="58"/>
      <c r="H17" s="59">
        <f>SUM(H6:H16)</f>
        <v>0</v>
      </c>
      <c r="I17" s="59">
        <f>SUM(I6:I16)</f>
        <v>0</v>
      </c>
      <c r="J17" s="60">
        <f>SUM(J6:J16)</f>
        <v>0</v>
      </c>
      <c r="K17" s="59">
        <f>Ventas[[#Totals],[col28]]</f>
        <v>0</v>
      </c>
    </row>
  </sheetData>
  <mergeCells count="1">
    <mergeCell ref="D5:G5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6:AF21"/>
  <sheetViews>
    <sheetView workbookViewId="0">
      <selection activeCell="C18" sqref="C18"/>
    </sheetView>
  </sheetViews>
  <sheetFormatPr baseColWidth="10" defaultRowHeight="15"/>
  <sheetData>
    <row r="6" spans="1:32" ht="21">
      <c r="B6" s="116" t="s">
        <v>77</v>
      </c>
      <c r="C6" s="116"/>
    </row>
    <row r="7" spans="1:32">
      <c r="A7" s="8"/>
      <c r="B7" s="8"/>
      <c r="C7" s="8"/>
      <c r="D7" s="25"/>
      <c r="E7" s="25"/>
      <c r="F7" s="9"/>
      <c r="G7" s="9"/>
      <c r="H7" s="9"/>
      <c r="I7" s="8"/>
      <c r="J7" s="8"/>
      <c r="K7" s="8"/>
      <c r="L7" s="8"/>
      <c r="M7" s="8"/>
      <c r="N7" s="8"/>
      <c r="O7" s="10"/>
      <c r="P7" s="10"/>
      <c r="Q7" s="83" t="s">
        <v>52</v>
      </c>
      <c r="R7" s="83"/>
      <c r="S7" s="83"/>
      <c r="T7" s="83" t="s">
        <v>57</v>
      </c>
      <c r="U7" s="83"/>
      <c r="V7" s="83"/>
      <c r="W7" s="83" t="s">
        <v>58</v>
      </c>
      <c r="X7" s="83"/>
      <c r="Y7" s="83"/>
      <c r="Z7" s="28"/>
      <c r="AA7" s="83" t="s">
        <v>53</v>
      </c>
      <c r="AB7" s="83"/>
      <c r="AC7" s="83"/>
      <c r="AD7" s="83"/>
      <c r="AE7" s="10"/>
    </row>
    <row r="8" spans="1:32" ht="48">
      <c r="A8" s="25"/>
      <c r="B8" s="28" t="s">
        <v>1</v>
      </c>
      <c r="C8" s="28" t="s">
        <v>2</v>
      </c>
      <c r="D8" s="29" t="s">
        <v>47</v>
      </c>
      <c r="E8" s="29" t="s">
        <v>61</v>
      </c>
      <c r="F8" s="29" t="s">
        <v>62</v>
      </c>
      <c r="G8" s="29" t="s">
        <v>27</v>
      </c>
      <c r="H8" s="29" t="s">
        <v>59</v>
      </c>
      <c r="I8" s="29" t="s">
        <v>3</v>
      </c>
      <c r="J8" s="29" t="s">
        <v>19</v>
      </c>
      <c r="K8" s="29" t="s">
        <v>4</v>
      </c>
      <c r="L8" s="29" t="s">
        <v>60</v>
      </c>
      <c r="M8" s="28" t="s">
        <v>29</v>
      </c>
      <c r="N8" s="29" t="s">
        <v>30</v>
      </c>
      <c r="O8" s="29" t="s">
        <v>48</v>
      </c>
      <c r="P8" s="29" t="s">
        <v>49</v>
      </c>
      <c r="Q8" s="30" t="s">
        <v>50</v>
      </c>
      <c r="R8" s="28" t="s">
        <v>51</v>
      </c>
      <c r="S8" s="30" t="s">
        <v>35</v>
      </c>
      <c r="T8" s="30" t="s">
        <v>50</v>
      </c>
      <c r="U8" s="28" t="s">
        <v>51</v>
      </c>
      <c r="V8" s="30" t="s">
        <v>35</v>
      </c>
      <c r="W8" s="30" t="s">
        <v>50</v>
      </c>
      <c r="X8" s="28" t="s">
        <v>51</v>
      </c>
      <c r="Y8" s="30" t="s">
        <v>35</v>
      </c>
      <c r="Z8" s="30" t="s">
        <v>64</v>
      </c>
      <c r="AA8" s="28" t="s">
        <v>14</v>
      </c>
      <c r="AB8" s="31" t="s">
        <v>32</v>
      </c>
      <c r="AC8" s="30" t="s">
        <v>54</v>
      </c>
      <c r="AD8" s="30" t="s">
        <v>33</v>
      </c>
      <c r="AE8" s="30" t="s">
        <v>56</v>
      </c>
      <c r="AF8" s="30" t="s">
        <v>55</v>
      </c>
    </row>
    <row r="9" spans="1:32" ht="3.75" customHeight="1">
      <c r="A9" s="11"/>
      <c r="B9" s="26" t="s">
        <v>36</v>
      </c>
      <c r="C9" s="27" t="s">
        <v>5</v>
      </c>
      <c r="D9" s="8" t="s">
        <v>6</v>
      </c>
      <c r="E9" s="13" t="s">
        <v>7</v>
      </c>
      <c r="F9" s="13" t="s">
        <v>8</v>
      </c>
      <c r="G9" s="8" t="s">
        <v>9</v>
      </c>
      <c r="H9" s="8" t="s">
        <v>10</v>
      </c>
      <c r="I9" s="8" t="s">
        <v>11</v>
      </c>
      <c r="J9" s="8" t="s">
        <v>28</v>
      </c>
      <c r="K9" s="8" t="s">
        <v>37</v>
      </c>
      <c r="L9" s="8" t="s">
        <v>12</v>
      </c>
      <c r="M9" s="10" t="s">
        <v>31</v>
      </c>
      <c r="N9" s="8" t="s">
        <v>38</v>
      </c>
      <c r="O9" s="23" t="s">
        <v>39</v>
      </c>
      <c r="P9" s="23" t="s">
        <v>40</v>
      </c>
      <c r="Q9" s="21" t="s">
        <v>41</v>
      </c>
      <c r="R9" s="10" t="s">
        <v>13</v>
      </c>
      <c r="S9" s="21" t="s">
        <v>20</v>
      </c>
      <c r="T9" s="21" t="s">
        <v>21</v>
      </c>
      <c r="U9" s="12" t="s">
        <v>22</v>
      </c>
      <c r="V9" s="21" t="s">
        <v>23</v>
      </c>
      <c r="W9" s="21" t="s">
        <v>24</v>
      </c>
      <c r="X9" s="10" t="s">
        <v>25</v>
      </c>
      <c r="Y9" s="21" t="s">
        <v>26</v>
      </c>
      <c r="Z9" s="21" t="s">
        <v>34</v>
      </c>
      <c r="AA9" s="10" t="s">
        <v>42</v>
      </c>
      <c r="AB9" s="10" t="s">
        <v>43</v>
      </c>
      <c r="AC9" s="21" t="s">
        <v>44</v>
      </c>
      <c r="AD9" s="21" t="s">
        <v>45</v>
      </c>
      <c r="AE9" s="12" t="s">
        <v>46</v>
      </c>
      <c r="AF9" s="12" t="s">
        <v>63</v>
      </c>
    </row>
    <row r="10" spans="1:32">
      <c r="A10" s="8"/>
      <c r="B10" s="10"/>
      <c r="C10" s="10"/>
      <c r="D10" s="13"/>
      <c r="E10" s="13"/>
      <c r="F10" s="13"/>
      <c r="G10" s="8"/>
      <c r="H10" s="8"/>
      <c r="I10" s="8"/>
      <c r="J10" s="8"/>
      <c r="K10" s="8"/>
      <c r="L10" s="8"/>
      <c r="M10" s="10"/>
      <c r="N10" s="8"/>
      <c r="O10" s="23"/>
      <c r="P10" s="23"/>
      <c r="Q10" s="21"/>
      <c r="R10" s="15"/>
      <c r="S10" s="21"/>
      <c r="T10" s="21"/>
      <c r="U10" s="14"/>
      <c r="V10" s="21"/>
      <c r="W10" s="21"/>
      <c r="X10" s="15"/>
      <c r="Y10" s="21"/>
      <c r="Z10" s="21"/>
      <c r="AA10" s="10"/>
      <c r="AB10" s="16"/>
      <c r="AC10" s="21"/>
      <c r="AD10" s="21"/>
      <c r="AE10" s="14"/>
      <c r="AF10" s="14"/>
    </row>
    <row r="11" spans="1:32">
      <c r="A11" s="8"/>
      <c r="B11" s="10" t="s">
        <v>15</v>
      </c>
      <c r="C11" s="10"/>
      <c r="D11" s="13"/>
      <c r="E11" s="13"/>
      <c r="F11" s="13"/>
      <c r="G11" s="8"/>
      <c r="H11" s="8"/>
      <c r="I11" s="8"/>
      <c r="J11" s="8"/>
      <c r="K11" s="8"/>
      <c r="L11" s="8"/>
      <c r="M11" s="10"/>
      <c r="N11" s="8"/>
      <c r="O11" s="24">
        <f>SUBTOTAL(109,[col14])</f>
        <v>0</v>
      </c>
      <c r="P11" s="24">
        <f>SUBTOTAL(109,[col15])</f>
        <v>0</v>
      </c>
      <c r="Q11" s="22">
        <f>SUBTOTAL(109,[col16])</f>
        <v>0</v>
      </c>
      <c r="R11" s="20"/>
      <c r="S11" s="22">
        <f>SUBTOTAL(109,[col18])</f>
        <v>0</v>
      </c>
      <c r="T11" s="22">
        <f>SUBTOTAL(109,[col19])</f>
        <v>0</v>
      </c>
      <c r="U11" s="19"/>
      <c r="V11" s="22">
        <f>SUBTOTAL(109,[col21])</f>
        <v>0</v>
      </c>
      <c r="W11" s="22">
        <f>SUBTOTAL(109,[col22])</f>
        <v>0</v>
      </c>
      <c r="X11" s="20"/>
      <c r="Y11" s="22">
        <f>SUBTOTAL(109,[col24])</f>
        <v>0</v>
      </c>
      <c r="Z11" s="22">
        <f>SUBTOTAL(109,[col25])</f>
        <v>0</v>
      </c>
      <c r="AA11" s="10"/>
      <c r="AB11" s="10"/>
      <c r="AC11" s="22">
        <f>SUBTOTAL(109,[col28])</f>
        <v>0</v>
      </c>
      <c r="AD11" s="22">
        <f>SUBTOTAL(109,[col29])</f>
        <v>0</v>
      </c>
      <c r="AE11" s="19"/>
      <c r="AF11" s="10"/>
    </row>
    <row r="15" spans="1:32" ht="18.75">
      <c r="E15" s="113" t="s">
        <v>67</v>
      </c>
      <c r="F15" s="114"/>
      <c r="G15" s="114"/>
      <c r="H15" s="115"/>
      <c r="I15" s="35"/>
      <c r="J15" s="35"/>
    </row>
    <row r="16" spans="1:32">
      <c r="E16" s="117" t="s">
        <v>78</v>
      </c>
      <c r="F16" s="118"/>
      <c r="G16" s="118"/>
      <c r="H16" s="119"/>
      <c r="I16" s="40"/>
      <c r="J16" s="40"/>
    </row>
    <row r="17" spans="5:10">
      <c r="E17" s="42" t="s">
        <v>79</v>
      </c>
      <c r="F17" s="43"/>
      <c r="G17" s="43"/>
      <c r="H17" s="44"/>
      <c r="I17" s="45"/>
      <c r="J17" s="46"/>
    </row>
    <row r="18" spans="5:10">
      <c r="E18" s="120" t="s">
        <v>80</v>
      </c>
      <c r="F18" s="121"/>
      <c r="G18" s="121"/>
      <c r="H18" s="122"/>
      <c r="I18" s="51"/>
      <c r="J18" s="46"/>
    </row>
    <row r="19" spans="5:10">
      <c r="E19" s="123" t="s">
        <v>81</v>
      </c>
      <c r="F19" s="124"/>
      <c r="G19" s="124"/>
      <c r="H19" s="125"/>
      <c r="I19" s="45"/>
      <c r="J19" s="46"/>
    </row>
    <row r="20" spans="5:10">
      <c r="E20" s="123"/>
      <c r="F20" s="124"/>
      <c r="G20" s="124"/>
      <c r="H20" s="125"/>
      <c r="I20" s="45"/>
      <c r="J20" s="46"/>
    </row>
    <row r="21" spans="5:10">
      <c r="E21" s="126" t="s">
        <v>82</v>
      </c>
      <c r="F21" s="127"/>
      <c r="G21" s="127"/>
      <c r="H21" s="128"/>
      <c r="I21" s="61"/>
      <c r="J21" s="62"/>
    </row>
  </sheetData>
  <mergeCells count="11">
    <mergeCell ref="Q7:S7"/>
    <mergeCell ref="T7:V7"/>
    <mergeCell ref="W7:Y7"/>
    <mergeCell ref="AA7:AD7"/>
    <mergeCell ref="E21:H21"/>
    <mergeCell ref="B6:C6"/>
    <mergeCell ref="E16:H16"/>
    <mergeCell ref="E18:H18"/>
    <mergeCell ref="E19:H19"/>
    <mergeCell ref="E20:H20"/>
    <mergeCell ref="E15:H15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</vt:lpstr>
      <vt:lpstr>Resumen</vt:lpstr>
      <vt:lpstr>Ajustes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2014-11-17T20:49:00Z</dcterms:created>
  <dcterms:modified xsi:type="dcterms:W3CDTF">2016-06-29T21:07:59Z</dcterms:modified>
</cp:coreProperties>
</file>