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915" windowHeight="748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O21" i="1"/>
  <c r="O20"/>
  <c r="O23"/>
  <c r="N23"/>
  <c r="O19"/>
  <c r="N21"/>
  <c r="N20"/>
  <c r="N19"/>
  <c r="M21"/>
  <c r="M20"/>
  <c r="M19"/>
  <c r="M22"/>
  <c r="M18"/>
  <c r="Q12"/>
  <c r="O12"/>
  <c r="N12"/>
  <c r="M12"/>
  <c r="L12"/>
  <c r="W12"/>
  <c r="M23" l="1"/>
</calcChain>
</file>

<file path=xl/sharedStrings.xml><?xml version="1.0" encoding="utf-8"?>
<sst xmlns="http://schemas.openxmlformats.org/spreadsheetml/2006/main" count="65" uniqueCount="62">
  <si>
    <t>Risk Solutions Venezuela Sociedad de Corretaje de Reaseguros, C.A.</t>
  </si>
  <si>
    <t>Rif: J-00245078-9</t>
  </si>
  <si>
    <t>Libro de Ventas (Art. 76 RLIVA)</t>
  </si>
  <si>
    <t xml:space="preserve">Período: </t>
  </si>
  <si>
    <t>Oper. Nro</t>
  </si>
  <si>
    <t>Fecha documento</t>
  </si>
  <si>
    <t>Número de factura</t>
  </si>
  <si>
    <t>Número nota de débito (ND)</t>
  </si>
  <si>
    <t>Número Nota Crédito (NC)</t>
  </si>
  <si>
    <t>Número factura afectada</t>
  </si>
  <si>
    <t>Total ventas incluyendo el Iva</t>
  </si>
  <si>
    <t>Gravadas</t>
  </si>
  <si>
    <t>Exentas / Exoneradas</t>
  </si>
  <si>
    <t>No sujetas</t>
  </si>
  <si>
    <t>Alicuota (%)</t>
  </si>
  <si>
    <t>Débito fiscal</t>
  </si>
  <si>
    <t>Valor FOB</t>
  </si>
  <si>
    <t>Alícuota (%)</t>
  </si>
  <si>
    <t>Monto del Iva retenido</t>
  </si>
  <si>
    <t>Datos del adquiriente</t>
  </si>
  <si>
    <t>Nombre o razón social</t>
  </si>
  <si>
    <t>Número de Rif</t>
  </si>
  <si>
    <t>Número declaración</t>
  </si>
  <si>
    <t>Fecha declaración</t>
  </si>
  <si>
    <t>Exportaciones</t>
  </si>
  <si>
    <t>Número del comprobante</t>
  </si>
  <si>
    <t>Comprobante de Retención</t>
  </si>
  <si>
    <t>|</t>
  </si>
  <si>
    <t>Ventas Internas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</si>
  <si>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</si>
  <si>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</si>
  <si>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</si>
  <si>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</si>
  <si>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</si>
  <si>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</si>
  <si>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</si>
  <si>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</si>
  <si>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</si>
  <si>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</si>
  <si>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</si>
  <si>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</si>
  <si>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</si>
  <si>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</si>
  <si>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</si>
  <si>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</si>
  <si>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</si>
  <si>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</si>
  <si>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</si>
  <si>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</si>
  <si>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</si>
  <si>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</si>
  <si>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Fecha</t>
  </si>
  <si>
    <t>Total</t>
  </si>
  <si>
    <t xml:space="preserve">Total ventas internas exentas, exoneradas y no sujetas: </t>
  </si>
  <si>
    <t xml:space="preserve">Total ventas internas gravadas, con alicuota general: </t>
  </si>
  <si>
    <t xml:space="preserve">Total ventas internas gravadas, con alicuota general + adicional: </t>
  </si>
  <si>
    <t xml:space="preserve">Total ventas internas gravadas, con alicuota reducida:  </t>
  </si>
  <si>
    <t xml:space="preserve">Total exportaciones: </t>
  </si>
  <si>
    <t xml:space="preserve">Totales: </t>
  </si>
  <si>
    <t>Alicuota</t>
  </si>
  <si>
    <t>Base imponible</t>
  </si>
  <si>
    <t xml:space="preserve">Iva retenido </t>
  </si>
</sst>
</file>

<file path=xl/styles.xml><?xml version="1.0" encoding="utf-8"?>
<styleSheet xmlns="http://schemas.openxmlformats.org/spreadsheetml/2006/main">
  <numFmts count="1">
    <numFmt numFmtId="164" formatCode="#,##0.00;[Red]#,##0.00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0" fontId="1" fillId="0" borderId="6" xfId="0" applyFont="1" applyBorder="1"/>
    <xf numFmtId="0" fontId="0" fillId="0" borderId="0" xfId="0" applyBorder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7" fillId="0" borderId="0" xfId="0" applyFont="1"/>
    <xf numFmtId="0" fontId="8" fillId="2" borderId="6" xfId="0" applyFont="1" applyFill="1" applyBorder="1" applyAlignment="1">
      <alignment vertical="center" wrapText="1"/>
    </xf>
    <xf numFmtId="0" fontId="7" fillId="3" borderId="13" xfId="0" applyFont="1" applyFill="1" applyBorder="1"/>
    <xf numFmtId="0" fontId="8" fillId="2" borderId="6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/>
    </xf>
    <xf numFmtId="9" fontId="7" fillId="3" borderId="13" xfId="0" applyNumberFormat="1" applyFont="1" applyFill="1" applyBorder="1" applyAlignment="1">
      <alignment horizontal="center"/>
    </xf>
    <xf numFmtId="0" fontId="6" fillId="3" borderId="13" xfId="0" applyFont="1" applyFill="1" applyBorder="1"/>
    <xf numFmtId="0" fontId="6" fillId="3" borderId="13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right" vertical="center" wrapText="1"/>
    </xf>
    <xf numFmtId="164" fontId="7" fillId="3" borderId="13" xfId="0" applyNumberFormat="1" applyFont="1" applyFill="1" applyBorder="1"/>
    <xf numFmtId="164" fontId="6" fillId="3" borderId="13" xfId="0" applyNumberFormat="1" applyFont="1" applyFill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#,##0.00;[Red]#,##0.00"/>
      <alignment horizontal="righ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,##0.00;[Red]#,##0.00"/>
      <alignment horizontal="righ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righ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righ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,##0.00;[Red]#,##0.00"/>
      <alignment horizontal="righ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,##0.00;[Red]#,##0.00"/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,##0.00;[Red]#,##0.00"/>
      <alignment horizontal="righ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,##0.00;[Red]#,##0.00"/>
      <alignment horizontal="righ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,##0.00;[Red]#,##0.00"/>
      <alignment horizontal="righ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,##0.00;[Red]#,##0.00"/>
      <alignment horizontal="righ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bottom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bottom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Ventas" displayName="Ventas" ref="B10:W12" insertRow="1" totalsRowCount="1" headerRowDxfId="45" dataDxfId="44">
  <tableColumns count="22">
    <tableColumn id="1" name="col1" totalsRowLabel="Total" dataDxfId="43" totalsRowDxfId="42"/>
    <tableColumn id="2" name="col2" dataDxfId="41" totalsRowDxfId="40"/>
    <tableColumn id="3" name="col3" dataDxfId="39" totalsRowDxfId="38"/>
    <tableColumn id="4" name="col4" dataDxfId="37" totalsRowDxfId="36"/>
    <tableColumn id="5" name="col5" dataDxfId="35" totalsRowDxfId="34"/>
    <tableColumn id="6" name="col6" dataDxfId="33" totalsRowDxfId="32"/>
    <tableColumn id="7" name="col7" dataDxfId="31" totalsRowDxfId="30"/>
    <tableColumn id="8" name="col8" dataDxfId="29" totalsRowDxfId="28"/>
    <tableColumn id="9" name="col9" dataDxfId="27" totalsRowDxfId="26"/>
    <tableColumn id="10" name="col10" dataDxfId="25" totalsRowDxfId="24"/>
    <tableColumn id="11" name="col11" totalsRowFunction="sum" dataDxfId="23" totalsRowDxfId="22"/>
    <tableColumn id="12" name="col12" totalsRowFunction="sum" dataDxfId="21" totalsRowDxfId="20"/>
    <tableColumn id="13" name="col13" totalsRowFunction="sum" dataDxfId="19" totalsRowDxfId="18"/>
    <tableColumn id="14" name="col14" totalsRowFunction="sum" dataDxfId="17" totalsRowDxfId="16"/>
    <tableColumn id="15" name="col15" dataDxfId="15" totalsRowDxfId="14"/>
    <tableColumn id="16" name="col16" totalsRowFunction="sum" dataDxfId="13" totalsRowDxfId="12"/>
    <tableColumn id="17" name="col17" dataDxfId="11" totalsRowDxfId="10"/>
    <tableColumn id="18" name="col18" dataDxfId="9" totalsRowDxfId="8"/>
    <tableColumn id="19" name="col19" dataDxfId="7" totalsRowDxfId="6"/>
    <tableColumn id="20" name="col20" dataDxfId="5" totalsRowDxfId="4"/>
    <tableColumn id="21" name="col21" dataDxfId="3" totalsRowDxfId="2"/>
    <tableColumn id="22" name="col22" totalsRowFunction="sum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23"/>
  <sheetViews>
    <sheetView tabSelected="1" topLeftCell="A3" zoomScale="95" zoomScaleNormal="95" workbookViewId="0">
      <selection activeCell="W12" sqref="W12"/>
    </sheetView>
  </sheetViews>
  <sheetFormatPr baseColWidth="10" defaultRowHeight="15"/>
  <cols>
    <col min="2" max="2" width="7.5703125" customWidth="1"/>
    <col min="3" max="3" width="12" customWidth="1"/>
    <col min="4" max="4" width="26.42578125" customWidth="1"/>
    <col min="5" max="6" width="15.7109375" customWidth="1"/>
    <col min="7" max="9" width="12" customWidth="1"/>
    <col min="10" max="10" width="10.42578125" customWidth="1"/>
    <col min="11" max="11" width="11" customWidth="1"/>
    <col min="12" max="13" width="13" customWidth="1"/>
    <col min="14" max="14" width="13.7109375" customWidth="1"/>
    <col min="15" max="15" width="13" customWidth="1"/>
    <col min="16" max="16" width="9" customWidth="1"/>
    <col min="17" max="17" width="13" customWidth="1"/>
    <col min="18" max="18" width="6.7109375" customWidth="1"/>
    <col min="19" max="19" width="8" customWidth="1"/>
    <col min="20" max="20" width="7.85546875" customWidth="1"/>
    <col min="21" max="21" width="16.28515625" customWidth="1"/>
    <col min="22" max="23" width="13" customWidth="1"/>
  </cols>
  <sheetData>
    <row r="2" spans="1:24" ht="18.75">
      <c r="B2" s="37" t="s">
        <v>0</v>
      </c>
      <c r="C2" s="37"/>
      <c r="D2" s="37"/>
      <c r="E2" s="37"/>
      <c r="F2" s="37"/>
      <c r="G2" s="37"/>
      <c r="H2" s="37"/>
      <c r="I2" s="37"/>
      <c r="J2" s="37"/>
    </row>
    <row r="3" spans="1:24">
      <c r="B3" s="38" t="s">
        <v>1</v>
      </c>
      <c r="C3" s="38"/>
      <c r="D3" s="38"/>
      <c r="E3" s="38"/>
      <c r="F3" s="38"/>
      <c r="G3" s="38"/>
      <c r="H3" s="38"/>
      <c r="I3" s="38"/>
      <c r="J3" s="38"/>
    </row>
    <row r="4" spans="1:24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</row>
    <row r="5" spans="1:24">
      <c r="B5" s="38" t="s">
        <v>2</v>
      </c>
      <c r="C5" s="38"/>
      <c r="D5" s="38"/>
      <c r="E5" s="38"/>
      <c r="F5" s="38"/>
      <c r="G5" s="38"/>
      <c r="H5" s="38"/>
      <c r="I5" s="38"/>
      <c r="J5" s="38"/>
    </row>
    <row r="6" spans="1:24">
      <c r="B6" s="38" t="s">
        <v>3</v>
      </c>
      <c r="C6" s="38"/>
      <c r="D6" s="38"/>
      <c r="E6" s="38"/>
      <c r="F6" s="38"/>
      <c r="G6" s="38"/>
      <c r="H6" s="38"/>
      <c r="I6" s="38"/>
      <c r="J6" s="38"/>
    </row>
    <row r="7" spans="1:24">
      <c r="D7" s="17"/>
      <c r="E7" s="17"/>
      <c r="R7" s="19"/>
    </row>
    <row r="8" spans="1:24" ht="19.5" customHeight="1">
      <c r="B8" s="15"/>
      <c r="C8" s="16"/>
      <c r="D8" s="39" t="s">
        <v>19</v>
      </c>
      <c r="E8" s="39"/>
      <c r="F8" s="18"/>
      <c r="G8" s="15"/>
      <c r="H8" s="15"/>
      <c r="I8" s="15"/>
      <c r="J8" s="34" t="s">
        <v>24</v>
      </c>
      <c r="K8" s="35"/>
      <c r="L8" s="34" t="s">
        <v>28</v>
      </c>
      <c r="M8" s="35"/>
      <c r="N8" s="35"/>
      <c r="O8" s="35"/>
      <c r="P8" s="35"/>
      <c r="Q8" s="35"/>
      <c r="R8" s="34" t="s">
        <v>24</v>
      </c>
      <c r="S8" s="35"/>
      <c r="T8" s="35"/>
      <c r="U8" s="34" t="s">
        <v>26</v>
      </c>
      <c r="V8" s="35"/>
      <c r="W8" s="36"/>
    </row>
    <row r="9" spans="1:24" ht="47.25" customHeight="1">
      <c r="A9" s="4"/>
      <c r="B9" s="14" t="s">
        <v>4</v>
      </c>
      <c r="C9" s="14" t="s">
        <v>5</v>
      </c>
      <c r="D9" s="8" t="s">
        <v>20</v>
      </c>
      <c r="E9" s="8" t="s">
        <v>21</v>
      </c>
      <c r="F9" s="8" t="s">
        <v>6</v>
      </c>
      <c r="G9" s="8" t="s">
        <v>7</v>
      </c>
      <c r="H9" s="8" t="s">
        <v>8</v>
      </c>
      <c r="I9" s="8" t="s">
        <v>9</v>
      </c>
      <c r="J9" s="8" t="s">
        <v>22</v>
      </c>
      <c r="K9" s="11" t="s">
        <v>23</v>
      </c>
      <c r="L9" s="12" t="s">
        <v>10</v>
      </c>
      <c r="M9" s="13" t="s">
        <v>11</v>
      </c>
      <c r="N9" s="12" t="s">
        <v>12</v>
      </c>
      <c r="O9" s="10" t="s">
        <v>13</v>
      </c>
      <c r="P9" s="9" t="s">
        <v>14</v>
      </c>
      <c r="Q9" s="13" t="s">
        <v>15</v>
      </c>
      <c r="R9" s="12" t="s">
        <v>16</v>
      </c>
      <c r="S9" s="11" t="s">
        <v>17</v>
      </c>
      <c r="T9" s="12" t="s">
        <v>15</v>
      </c>
      <c r="U9" s="8" t="s">
        <v>25</v>
      </c>
      <c r="V9" s="9" t="s">
        <v>51</v>
      </c>
      <c r="W9" s="10" t="s">
        <v>18</v>
      </c>
      <c r="X9" s="5"/>
    </row>
    <row r="10" spans="1:24" ht="2.25" customHeight="1">
      <c r="A10" s="4"/>
      <c r="B10" s="6" t="s">
        <v>29</v>
      </c>
      <c r="C10" s="7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37</v>
      </c>
      <c r="K10" s="2" t="s">
        <v>38</v>
      </c>
      <c r="L10" s="3" t="s">
        <v>39</v>
      </c>
      <c r="M10" s="3" t="s">
        <v>40</v>
      </c>
      <c r="N10" s="3" t="s">
        <v>41</v>
      </c>
      <c r="O10" s="3" t="s">
        <v>42</v>
      </c>
      <c r="P10" s="2" t="s">
        <v>43</v>
      </c>
      <c r="Q10" s="3" t="s">
        <v>44</v>
      </c>
      <c r="R10" s="3" t="s">
        <v>45</v>
      </c>
      <c r="S10" s="2" t="s">
        <v>46</v>
      </c>
      <c r="T10" s="2" t="s">
        <v>47</v>
      </c>
      <c r="U10" s="1" t="s">
        <v>48</v>
      </c>
      <c r="V10" s="2" t="s">
        <v>49</v>
      </c>
      <c r="W10" s="3" t="s">
        <v>50</v>
      </c>
    </row>
    <row r="11" spans="1:24">
      <c r="B11" s="2"/>
      <c r="C11" s="2"/>
      <c r="D11" s="20"/>
      <c r="E11" s="1"/>
      <c r="F11" s="1"/>
      <c r="G11" s="1"/>
      <c r="H11" s="1"/>
      <c r="I11" s="1"/>
      <c r="J11" s="1"/>
      <c r="K11" s="2"/>
      <c r="L11" s="21"/>
      <c r="M11" s="21"/>
      <c r="N11" s="21"/>
      <c r="O11" s="21"/>
      <c r="P11" s="22"/>
      <c r="Q11" s="21"/>
      <c r="R11" s="3"/>
      <c r="S11" s="2"/>
      <c r="T11" s="2"/>
      <c r="U11" s="1"/>
      <c r="V11" s="2"/>
      <c r="W11" s="21"/>
    </row>
    <row r="12" spans="1:24">
      <c r="B12" s="2" t="s">
        <v>52</v>
      </c>
      <c r="C12" s="2"/>
      <c r="D12" s="20"/>
      <c r="E12" s="1"/>
      <c r="F12" s="1"/>
      <c r="G12" s="1"/>
      <c r="H12" s="1"/>
      <c r="I12" s="1"/>
      <c r="J12" s="1"/>
      <c r="K12" s="2"/>
      <c r="L12" s="21">
        <f>SUBTOTAL(109,[col11])</f>
        <v>0</v>
      </c>
      <c r="M12" s="21">
        <f>SUBTOTAL(109,[col12])</f>
        <v>0</v>
      </c>
      <c r="N12" s="21">
        <f>SUBTOTAL(109,[col13])</f>
        <v>0</v>
      </c>
      <c r="O12" s="21">
        <f>SUBTOTAL(109,[col14])</f>
        <v>0</v>
      </c>
      <c r="P12" s="2"/>
      <c r="Q12" s="21">
        <f>SUBTOTAL(109,[col16])</f>
        <v>0</v>
      </c>
      <c r="R12" s="3"/>
      <c r="S12" s="2"/>
      <c r="T12" s="2"/>
      <c r="U12" s="1"/>
      <c r="V12" s="2"/>
      <c r="W12" s="21">
        <f>SUBTOTAL(109,[col22])</f>
        <v>0</v>
      </c>
    </row>
    <row r="17" spans="7:22" ht="31.5">
      <c r="G17" s="23"/>
      <c r="H17" s="23"/>
      <c r="I17" s="23"/>
      <c r="J17" s="23"/>
      <c r="K17" s="23"/>
      <c r="L17" s="26" t="s">
        <v>59</v>
      </c>
      <c r="M17" s="31" t="s">
        <v>60</v>
      </c>
      <c r="N17" s="24" t="s">
        <v>15</v>
      </c>
      <c r="O17" s="24" t="s">
        <v>61</v>
      </c>
      <c r="V17" t="s">
        <v>27</v>
      </c>
    </row>
    <row r="18" spans="7:22" ht="15.75">
      <c r="G18" s="25" t="s">
        <v>53</v>
      </c>
      <c r="H18" s="25"/>
      <c r="I18" s="25"/>
      <c r="J18" s="25"/>
      <c r="K18" s="25"/>
      <c r="L18" s="27"/>
      <c r="M18" s="32">
        <f>SUM(Ventas[col13])</f>
        <v>0</v>
      </c>
      <c r="N18" s="32"/>
      <c r="O18" s="32"/>
    </row>
    <row r="19" spans="7:22" ht="15.75">
      <c r="G19" s="25" t="s">
        <v>54</v>
      </c>
      <c r="H19" s="25"/>
      <c r="I19" s="25"/>
      <c r="J19" s="25"/>
      <c r="K19" s="25"/>
      <c r="L19" s="28">
        <v>0.12</v>
      </c>
      <c r="M19" s="32">
        <f>SUMIF(Ventas[col15],"=12",Ventas[col12])</f>
        <v>0</v>
      </c>
      <c r="N19" s="32">
        <f>SUMIF(Ventas[col15],"=12",Ventas[col16])</f>
        <v>0</v>
      </c>
      <c r="O19" s="32">
        <f>SUMIF(Ventas[col15],"=12",Ventas[col22])</f>
        <v>0</v>
      </c>
    </row>
    <row r="20" spans="7:22" ht="15.75">
      <c r="G20" s="25" t="s">
        <v>55</v>
      </c>
      <c r="H20" s="25"/>
      <c r="I20" s="25"/>
      <c r="J20" s="25"/>
      <c r="K20" s="25"/>
      <c r="L20" s="28">
        <v>0.22</v>
      </c>
      <c r="M20" s="32">
        <f>SUMIF(Ventas[col15],"=22",Ventas[col12])</f>
        <v>0</v>
      </c>
      <c r="N20" s="32">
        <f>SUMIF(Ventas[col15],"=22",Ventas[col16])</f>
        <v>0</v>
      </c>
      <c r="O20" s="32">
        <f>SUMIF(Ventas[col15],"=22",Ventas[col22])</f>
        <v>0</v>
      </c>
    </row>
    <row r="21" spans="7:22" ht="15.75">
      <c r="G21" s="25" t="s">
        <v>56</v>
      </c>
      <c r="H21" s="25"/>
      <c r="I21" s="25"/>
      <c r="J21" s="25"/>
      <c r="K21" s="25"/>
      <c r="L21" s="28">
        <v>0.08</v>
      </c>
      <c r="M21" s="32">
        <f>SUMIF(Ventas[col15],"=8",Ventas[col12])</f>
        <v>0</v>
      </c>
      <c r="N21" s="32">
        <f>SUMIF(Ventas[col15],"=8",Ventas[col16])</f>
        <v>0</v>
      </c>
      <c r="O21" s="32">
        <f>SUMIF(Ventas[col15],"=8",Ventas[col22])</f>
        <v>0</v>
      </c>
    </row>
    <row r="22" spans="7:22" ht="15.75">
      <c r="G22" s="25" t="s">
        <v>57</v>
      </c>
      <c r="H22" s="25"/>
      <c r="I22" s="25"/>
      <c r="J22" s="25"/>
      <c r="K22" s="25"/>
      <c r="L22" s="27"/>
      <c r="M22" s="32">
        <f>SUM(Ventas[col17])</f>
        <v>0</v>
      </c>
      <c r="N22" s="32"/>
      <c r="O22" s="32"/>
    </row>
    <row r="23" spans="7:22" ht="15.75">
      <c r="G23" s="29" t="s">
        <v>58</v>
      </c>
      <c r="H23" s="29"/>
      <c r="I23" s="29"/>
      <c r="J23" s="29"/>
      <c r="K23" s="29"/>
      <c r="L23" s="30"/>
      <c r="M23" s="33">
        <f>SUM(M18:M22)</f>
        <v>0</v>
      </c>
      <c r="N23" s="33">
        <f>SUM(N18:N22)</f>
        <v>0</v>
      </c>
      <c r="O23" s="33">
        <f>SUM(O18:O22)</f>
        <v>0</v>
      </c>
    </row>
  </sheetData>
  <mergeCells count="10">
    <mergeCell ref="L8:Q8"/>
    <mergeCell ref="R8:T8"/>
    <mergeCell ref="U8:W8"/>
    <mergeCell ref="B2:J2"/>
    <mergeCell ref="B3:J3"/>
    <mergeCell ref="B5:J5"/>
    <mergeCell ref="B6:J6"/>
    <mergeCell ref="D8:E8"/>
    <mergeCell ref="J8:K8"/>
    <mergeCell ref="B4:N4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2014-11-17T20:49:00Z</dcterms:created>
  <dcterms:modified xsi:type="dcterms:W3CDTF">2014-11-20T22:55:47Z</dcterms:modified>
</cp:coreProperties>
</file>