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-Dependent-PBEE\Thesis\VAC Thesis 1.0\Chapter-4\table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0" i="1"/>
  <c r="B7" i="1"/>
  <c r="C11" i="1"/>
  <c r="E11" i="1" s="1"/>
  <c r="F11" i="1" s="1"/>
  <c r="E10" i="1"/>
  <c r="F10" i="1" s="1"/>
  <c r="B11" i="1"/>
  <c r="B12" i="1"/>
  <c r="B13" i="1"/>
  <c r="B14" i="1"/>
  <c r="B10" i="1"/>
  <c r="B1" i="1"/>
  <c r="B5" i="1"/>
  <c r="C12" i="1" l="1"/>
  <c r="E12" i="1" l="1"/>
  <c r="F12" i="1" s="1"/>
  <c r="C13" i="1"/>
  <c r="C14" i="1" l="1"/>
  <c r="E14" i="1" s="1"/>
  <c r="F14" i="1" s="1"/>
  <c r="E13" i="1"/>
  <c r="F13" i="1" s="1"/>
</calcChain>
</file>

<file path=xl/sharedStrings.xml><?xml version="1.0" encoding="utf-8"?>
<sst xmlns="http://schemas.openxmlformats.org/spreadsheetml/2006/main" count="19" uniqueCount="18">
  <si>
    <t>Corrosion Level</t>
  </si>
  <si>
    <t>Mspecimen</t>
  </si>
  <si>
    <t>Mol</t>
  </si>
  <si>
    <t>Cfaraday</t>
  </si>
  <si>
    <t>C/Mol</t>
  </si>
  <si>
    <t>eta specimen</t>
  </si>
  <si>
    <t>mloss</t>
  </si>
  <si>
    <t>db</t>
  </si>
  <si>
    <t>l_naught</t>
  </si>
  <si>
    <t>density of steel</t>
  </si>
  <si>
    <t>cm</t>
  </si>
  <si>
    <t>g/cm3</t>
  </si>
  <si>
    <t>t(h)</t>
  </si>
  <si>
    <t>t(days)</t>
  </si>
  <si>
    <t>Current (A)</t>
  </si>
  <si>
    <t>Surface Area</t>
  </si>
  <si>
    <t>cm2</t>
  </si>
  <si>
    <r>
      <t>Current Density (</t>
    </r>
    <r>
      <rPr>
        <sz val="11"/>
        <color theme="1"/>
        <rFont val="Calibri"/>
        <family val="2"/>
      </rPr>
      <t>μa/cm^2)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</si>
</sst>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F14" totalsRowShown="0">
  <autoFilter ref="A9:F14"/>
  <tableColumns count="6">
    <tableColumn id="1" name="Corrosion Level"/>
    <tableColumn id="2" name="mloss">
      <calculatedColumnFormula>0.25*PI()*$B$5^2*$B$6*A10</calculatedColumnFormula>
    </tableColumn>
    <tableColumn id="3" name="Current (A)">
      <calculatedColumnFormula>+C9</calculatedColumnFormula>
    </tableColumn>
    <tableColumn id="4" name="Current Density (μa/cm^2)">
      <calculatedColumnFormula>+C10*1000000/$B$7</calculatedColumnFormula>
    </tableColumn>
    <tableColumn id="5" name="t(h)">
      <calculatedColumnFormula>+(B10*$B$4*$B$3)/(C10*$B$2*60*60)</calculatedColumnFormula>
    </tableColumn>
    <tableColumn id="6" name="t(days)">
      <calculatedColumnFormula>+E10/24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9" sqref="A9:F14"/>
    </sheetView>
  </sheetViews>
  <sheetFormatPr defaultRowHeight="15" x14ac:dyDescent="0.25"/>
  <cols>
    <col min="1" max="1" width="16.85546875" customWidth="1"/>
    <col min="3" max="3" width="13" customWidth="1"/>
    <col min="4" max="4" width="26.42578125" customWidth="1"/>
    <col min="6" max="6" width="9.28515625" customWidth="1"/>
  </cols>
  <sheetData>
    <row r="1" spans="1:6" x14ac:dyDescent="0.25">
      <c r="A1" t="s">
        <v>8</v>
      </c>
      <c r="B1">
        <f>2.54*7</f>
        <v>17.78</v>
      </c>
      <c r="C1" t="s">
        <v>10</v>
      </c>
    </row>
    <row r="2" spans="1:6" x14ac:dyDescent="0.25">
      <c r="A2" t="s">
        <v>1</v>
      </c>
      <c r="B2">
        <v>55.8</v>
      </c>
      <c r="C2" t="s">
        <v>2</v>
      </c>
    </row>
    <row r="3" spans="1:6" x14ac:dyDescent="0.25">
      <c r="A3" t="s">
        <v>3</v>
      </c>
      <c r="B3">
        <v>96485</v>
      </c>
      <c r="C3" t="s">
        <v>4</v>
      </c>
    </row>
    <row r="4" spans="1:6" x14ac:dyDescent="0.25">
      <c r="A4" t="s">
        <v>5</v>
      </c>
      <c r="B4">
        <v>2</v>
      </c>
    </row>
    <row r="5" spans="1:6" x14ac:dyDescent="0.25">
      <c r="A5" t="s">
        <v>7</v>
      </c>
      <c r="B5">
        <f>2.54*0.75</f>
        <v>1.905</v>
      </c>
      <c r="C5" t="s">
        <v>10</v>
      </c>
    </row>
    <row r="6" spans="1:6" x14ac:dyDescent="0.25">
      <c r="A6" t="s">
        <v>9</v>
      </c>
      <c r="B6">
        <v>7.85</v>
      </c>
      <c r="C6" t="s">
        <v>11</v>
      </c>
    </row>
    <row r="7" spans="1:6" x14ac:dyDescent="0.25">
      <c r="A7" t="s">
        <v>15</v>
      </c>
      <c r="B7">
        <f>2*PI()*(B5/2)*B1</f>
        <v>106.40857061047453</v>
      </c>
      <c r="C7" t="s">
        <v>16</v>
      </c>
    </row>
    <row r="9" spans="1:6" x14ac:dyDescent="0.25">
      <c r="A9" t="s">
        <v>0</v>
      </c>
      <c r="B9" t="s">
        <v>6</v>
      </c>
      <c r="C9" t="s">
        <v>14</v>
      </c>
      <c r="D9" t="s">
        <v>17</v>
      </c>
      <c r="E9" t="s">
        <v>12</v>
      </c>
      <c r="F9" t="s">
        <v>13</v>
      </c>
    </row>
    <row r="10" spans="1:6" x14ac:dyDescent="0.25">
      <c r="A10">
        <v>0.05</v>
      </c>
      <c r="B10">
        <f>0.25*PI()*$B$5^2*$B$6*A10</f>
        <v>1.1187151061949441</v>
      </c>
      <c r="C10">
        <v>1.4999999999999999E-2</v>
      </c>
      <c r="D10">
        <f>+C10*1000000/$B$7</f>
        <v>140.96608867071322</v>
      </c>
      <c r="E10">
        <f>+(B10*$B$4*$B$3)/(C10*$B$2*60*60)</f>
        <v>71.644249980896845</v>
      </c>
      <c r="F10">
        <f>+E10/24</f>
        <v>2.9851770825373687</v>
      </c>
    </row>
    <row r="11" spans="1:6" x14ac:dyDescent="0.25">
      <c r="A11">
        <v>0.1</v>
      </c>
      <c r="B11">
        <f t="shared" ref="B11:B14" si="0">0.25*PI()*$B$5^2*$B$6*A11</f>
        <v>2.2374302123898882</v>
      </c>
      <c r="C11">
        <f>+C10</f>
        <v>1.4999999999999999E-2</v>
      </c>
      <c r="D11">
        <f t="shared" ref="D11:D14" si="1">+C11*1000000/$B$7</f>
        <v>140.96608867071322</v>
      </c>
      <c r="E11">
        <f t="shared" ref="E11:E14" si="2">+(B11*$B$4*$B$3)/(C11*$B$2*60*60)</f>
        <v>143.28849996179369</v>
      </c>
      <c r="F11">
        <f t="shared" ref="F11:F14" si="3">+E11/24</f>
        <v>5.9703541650747374</v>
      </c>
    </row>
    <row r="12" spans="1:6" x14ac:dyDescent="0.25">
      <c r="A12">
        <v>0.15</v>
      </c>
      <c r="B12">
        <f t="shared" si="0"/>
        <v>3.3561453185848324</v>
      </c>
      <c r="C12">
        <f t="shared" ref="C12:C14" si="4">+C11</f>
        <v>1.4999999999999999E-2</v>
      </c>
      <c r="D12">
        <f t="shared" si="1"/>
        <v>140.96608867071322</v>
      </c>
      <c r="E12">
        <f t="shared" si="2"/>
        <v>214.93274994269055</v>
      </c>
      <c r="F12">
        <f t="shared" si="3"/>
        <v>8.9555312476121056</v>
      </c>
    </row>
    <row r="13" spans="1:6" x14ac:dyDescent="0.25">
      <c r="A13">
        <v>0.2</v>
      </c>
      <c r="B13">
        <f t="shared" si="0"/>
        <v>4.4748604247797763</v>
      </c>
      <c r="C13">
        <f t="shared" si="4"/>
        <v>1.4999999999999999E-2</v>
      </c>
      <c r="D13">
        <f t="shared" si="1"/>
        <v>140.96608867071322</v>
      </c>
      <c r="E13">
        <f t="shared" si="2"/>
        <v>286.57699992358738</v>
      </c>
      <c r="F13">
        <f t="shared" si="3"/>
        <v>11.940708330149475</v>
      </c>
    </row>
    <row r="14" spans="1:6" x14ac:dyDescent="0.25">
      <c r="A14">
        <v>0.25</v>
      </c>
      <c r="B14">
        <f t="shared" si="0"/>
        <v>5.5935755309747206</v>
      </c>
      <c r="C14">
        <f t="shared" si="4"/>
        <v>1.4999999999999999E-2</v>
      </c>
      <c r="D14">
        <f t="shared" si="1"/>
        <v>140.96608867071322</v>
      </c>
      <c r="E14">
        <f t="shared" si="2"/>
        <v>358.22124990448424</v>
      </c>
      <c r="F14">
        <f t="shared" si="3"/>
        <v>14.925885412686844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2019-11-07T19:27:57Z</dcterms:created>
  <dcterms:modified xsi:type="dcterms:W3CDTF">2019-11-07T21:46:11Z</dcterms:modified>
</cp:coreProperties>
</file>