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40014121\Desktop\Bachelorarbeit_Code\"/>
    </mc:Choice>
  </mc:AlternateContent>
  <xr:revisionPtr revIDLastSave="0" documentId="13_ncr:1_{323C44E3-8193-4901-A68F-4CF8328B9D49}" xr6:coauthVersionLast="47" xr6:coauthVersionMax="47" xr10:uidLastSave="{00000000-0000-0000-0000-000000000000}"/>
  <bookViews>
    <workbookView xWindow="5745" yWindow="2325" windowWidth="18900" windowHeight="108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L14" i="1" l="1"/>
  <c r="O14" i="1"/>
  <c r="I1" i="1"/>
  <c r="H1" i="1"/>
  <c r="P14" i="1" l="1"/>
  <c r="U27" i="1"/>
  <c r="U20" i="1"/>
  <c r="U17" i="1"/>
  <c r="T16" i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15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T39" i="1" l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G246" i="1"/>
  <c r="H246" i="1"/>
  <c r="B246" i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F246" i="1" l="1"/>
  <c r="G247" i="1"/>
  <c r="F247" i="1" s="1"/>
  <c r="C247" i="1" s="1"/>
  <c r="D247" i="1" s="1"/>
  <c r="C246" i="1"/>
  <c r="D246" i="1" s="1"/>
  <c r="J246" i="1"/>
  <c r="I246" i="1"/>
  <c r="G248" i="1"/>
  <c r="F248" i="1" s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G1" i="1"/>
  <c r="B131" i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G131" i="1"/>
  <c r="B179" i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H15" i="1"/>
  <c r="J14" i="1"/>
  <c r="M14" i="1" s="1"/>
  <c r="I14" i="1"/>
  <c r="H14" i="1"/>
  <c r="F14" i="1"/>
  <c r="C14" i="1" s="1"/>
  <c r="D14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J4" i="1"/>
  <c r="L4" i="1" s="1"/>
  <c r="M4" i="1" s="1"/>
  <c r="N4" i="1" s="1"/>
  <c r="H4" i="1"/>
  <c r="C4" i="1"/>
  <c r="C5" i="1" s="1"/>
  <c r="C6" i="1" s="1"/>
  <c r="C7" i="1" s="1"/>
  <c r="C8" i="1" s="1"/>
  <c r="C9" i="1" s="1"/>
  <c r="J3" i="1"/>
  <c r="L3" i="1" s="1"/>
  <c r="M3" i="1" s="1"/>
  <c r="N3" i="1" s="1"/>
  <c r="H3" i="1"/>
  <c r="A3" i="1"/>
  <c r="J247" i="1" l="1"/>
  <c r="L247" i="1" s="1"/>
  <c r="M247" i="1" s="1"/>
  <c r="H247" i="1"/>
  <c r="I247" i="1"/>
  <c r="E247" i="1"/>
  <c r="I248" i="1"/>
  <c r="G249" i="1"/>
  <c r="F249" i="1" s="1"/>
  <c r="H248" i="1"/>
  <c r="C248" i="1"/>
  <c r="D248" i="1" s="1"/>
  <c r="J248" i="1"/>
  <c r="K246" i="1"/>
  <c r="L246" i="1"/>
  <c r="M246" i="1" s="1"/>
  <c r="E246" i="1"/>
  <c r="F131" i="1"/>
  <c r="C131" i="1" s="1"/>
  <c r="D131" i="1" s="1"/>
  <c r="H131" i="1"/>
  <c r="I131" i="1"/>
  <c r="J131" i="1"/>
  <c r="G132" i="1"/>
  <c r="I3" i="1"/>
  <c r="G16" i="1"/>
  <c r="G17" i="1" s="1"/>
  <c r="G18" i="1" s="1"/>
  <c r="G19" i="1" s="1"/>
  <c r="G20" i="1" s="1"/>
  <c r="G21" i="1" s="1"/>
  <c r="G22" i="1" s="1"/>
  <c r="G23" i="1" s="1"/>
  <c r="G24" i="1" s="1"/>
  <c r="K14" i="1"/>
  <c r="D3" i="1"/>
  <c r="D4" i="1"/>
  <c r="K3" i="1"/>
  <c r="K4" i="1"/>
  <c r="C10" i="1"/>
  <c r="G9" i="1"/>
  <c r="D5" i="1"/>
  <c r="D7" i="1"/>
  <c r="D9" i="1"/>
  <c r="I4" i="1"/>
  <c r="D6" i="1"/>
  <c r="D8" i="1"/>
  <c r="D10" i="1"/>
  <c r="K247" i="1" l="1"/>
  <c r="L248" i="1"/>
  <c r="M248" i="1" s="1"/>
  <c r="K248" i="1"/>
  <c r="E248" i="1"/>
  <c r="J249" i="1"/>
  <c r="G250" i="1"/>
  <c r="F250" i="1" s="1"/>
  <c r="H249" i="1"/>
  <c r="I249" i="1"/>
  <c r="C249" i="1"/>
  <c r="D249" i="1" s="1"/>
  <c r="E131" i="1"/>
  <c r="F132" i="1"/>
  <c r="C132" i="1" s="1"/>
  <c r="D132" i="1" s="1"/>
  <c r="H132" i="1"/>
  <c r="I132" i="1"/>
  <c r="J132" i="1"/>
  <c r="G133" i="1"/>
  <c r="L131" i="1"/>
  <c r="K131" i="1"/>
  <c r="E5" i="1"/>
  <c r="F3" i="1"/>
  <c r="E10" i="1"/>
  <c r="J24" i="1"/>
  <c r="G25" i="1"/>
  <c r="E6" i="1"/>
  <c r="E7" i="1"/>
  <c r="E3" i="1"/>
  <c r="I24" i="1"/>
  <c r="E8" i="1"/>
  <c r="F24" i="1"/>
  <c r="C24" i="1" s="1"/>
  <c r="D24" i="1" s="1"/>
  <c r="E24" i="1" s="1"/>
  <c r="H24" i="1"/>
  <c r="E9" i="1"/>
  <c r="E4" i="1"/>
  <c r="H16" i="1"/>
  <c r="F4" i="1"/>
  <c r="F9" i="1"/>
  <c r="F5" i="1"/>
  <c r="G5" i="1" s="1"/>
  <c r="J5" i="1" s="1"/>
  <c r="F7" i="1"/>
  <c r="G7" i="1" s="1"/>
  <c r="J7" i="1" s="1"/>
  <c r="F8" i="1"/>
  <c r="G8" i="1" s="1"/>
  <c r="J8" i="1" s="1"/>
  <c r="F6" i="1"/>
  <c r="G6" i="1" s="1"/>
  <c r="J6" i="1" s="1"/>
  <c r="H6" i="1"/>
  <c r="I5" i="1"/>
  <c r="H5" i="1"/>
  <c r="I8" i="1"/>
  <c r="J9" i="1"/>
  <c r="I9" i="1"/>
  <c r="H9" i="1"/>
  <c r="F10" i="1"/>
  <c r="C11" i="1"/>
  <c r="G10" i="1"/>
  <c r="E249" i="1" l="1"/>
  <c r="J250" i="1"/>
  <c r="I250" i="1"/>
  <c r="C250" i="1"/>
  <c r="D250" i="1" s="1"/>
  <c r="H250" i="1"/>
  <c r="G251" i="1"/>
  <c r="F251" i="1" s="1"/>
  <c r="L249" i="1"/>
  <c r="M249" i="1" s="1"/>
  <c r="K249" i="1"/>
  <c r="F133" i="1"/>
  <c r="C133" i="1" s="1"/>
  <c r="D133" i="1" s="1"/>
  <c r="H133" i="1"/>
  <c r="I133" i="1"/>
  <c r="J133" i="1"/>
  <c r="G134" i="1"/>
  <c r="E132" i="1"/>
  <c r="L132" i="1"/>
  <c r="K132" i="1"/>
  <c r="H25" i="1"/>
  <c r="I25" i="1"/>
  <c r="J25" i="1"/>
  <c r="G26" i="1"/>
  <c r="F25" i="1"/>
  <c r="C25" i="1" s="1"/>
  <c r="D25" i="1" s="1"/>
  <c r="K24" i="1"/>
  <c r="L24" i="1"/>
  <c r="I6" i="1"/>
  <c r="I7" i="1"/>
  <c r="H7" i="1"/>
  <c r="H8" i="1"/>
  <c r="L5" i="1"/>
  <c r="M5" i="1" s="1"/>
  <c r="N5" i="1" s="1"/>
  <c r="K5" i="1"/>
  <c r="L7" i="1"/>
  <c r="M7" i="1" s="1"/>
  <c r="N7" i="1" s="1"/>
  <c r="K7" i="1"/>
  <c r="L6" i="1"/>
  <c r="M6" i="1" s="1"/>
  <c r="N6" i="1" s="1"/>
  <c r="K6" i="1"/>
  <c r="L9" i="1"/>
  <c r="M9" i="1" s="1"/>
  <c r="N9" i="1" s="1"/>
  <c r="K9" i="1"/>
  <c r="J10" i="1"/>
  <c r="H10" i="1"/>
  <c r="I10" i="1"/>
  <c r="C12" i="1"/>
  <c r="G11" i="1"/>
  <c r="D11" i="1"/>
  <c r="L8" i="1"/>
  <c r="M8" i="1" s="1"/>
  <c r="N8" i="1" s="1"/>
  <c r="K8" i="1"/>
  <c r="E250" i="1" l="1"/>
  <c r="K250" i="1"/>
  <c r="L250" i="1"/>
  <c r="M250" i="1" s="1"/>
  <c r="J251" i="1"/>
  <c r="I251" i="1"/>
  <c r="G252" i="1"/>
  <c r="F252" i="1" s="1"/>
  <c r="H251" i="1"/>
  <c r="C251" i="1"/>
  <c r="D251" i="1" s="1"/>
  <c r="E133" i="1"/>
  <c r="L133" i="1"/>
  <c r="K133" i="1"/>
  <c r="F134" i="1"/>
  <c r="C134" i="1" s="1"/>
  <c r="D134" i="1" s="1"/>
  <c r="H134" i="1"/>
  <c r="I134" i="1"/>
  <c r="J134" i="1"/>
  <c r="G135" i="1"/>
  <c r="K25" i="1"/>
  <c r="L25" i="1"/>
  <c r="E25" i="1"/>
  <c r="J26" i="1"/>
  <c r="H26" i="1"/>
  <c r="I26" i="1"/>
  <c r="G27" i="1"/>
  <c r="F26" i="1"/>
  <c r="C26" i="1" s="1"/>
  <c r="D26" i="1" s="1"/>
  <c r="J11" i="1"/>
  <c r="H11" i="1"/>
  <c r="I11" i="1"/>
  <c r="G12" i="1"/>
  <c r="D12" i="1"/>
  <c r="E11" i="1"/>
  <c r="F11" i="1"/>
  <c r="L10" i="1"/>
  <c r="M10" i="1" s="1"/>
  <c r="N10" i="1" s="1"/>
  <c r="K10" i="1"/>
  <c r="L251" i="1" l="1"/>
  <c r="M251" i="1" s="1"/>
  <c r="K251" i="1"/>
  <c r="I252" i="1"/>
  <c r="G253" i="1"/>
  <c r="F253" i="1" s="1"/>
  <c r="H252" i="1"/>
  <c r="J252" i="1"/>
  <c r="C252" i="1"/>
  <c r="D252" i="1" s="1"/>
  <c r="E251" i="1"/>
  <c r="L134" i="1"/>
  <c r="K134" i="1"/>
  <c r="E134" i="1"/>
  <c r="F135" i="1"/>
  <c r="C135" i="1" s="1"/>
  <c r="D135" i="1" s="1"/>
  <c r="H135" i="1"/>
  <c r="I135" i="1"/>
  <c r="J135" i="1"/>
  <c r="G136" i="1"/>
  <c r="L26" i="1"/>
  <c r="K26" i="1"/>
  <c r="E26" i="1"/>
  <c r="F27" i="1"/>
  <c r="C27" i="1" s="1"/>
  <c r="D27" i="1" s="1"/>
  <c r="H27" i="1"/>
  <c r="I27" i="1"/>
  <c r="G28" i="1"/>
  <c r="J27" i="1"/>
  <c r="J12" i="1"/>
  <c r="H12" i="1"/>
  <c r="I12" i="1"/>
  <c r="E12" i="1"/>
  <c r="F12" i="1"/>
  <c r="L11" i="1"/>
  <c r="M11" i="1" s="1"/>
  <c r="N11" i="1" s="1"/>
  <c r="K11" i="1"/>
  <c r="E252" i="1" l="1"/>
  <c r="L252" i="1"/>
  <c r="M252" i="1" s="1"/>
  <c r="K252" i="1"/>
  <c r="G254" i="1"/>
  <c r="F254" i="1" s="1"/>
  <c r="H253" i="1"/>
  <c r="C253" i="1"/>
  <c r="D253" i="1" s="1"/>
  <c r="I253" i="1"/>
  <c r="J253" i="1"/>
  <c r="E135" i="1"/>
  <c r="F136" i="1"/>
  <c r="C136" i="1" s="1"/>
  <c r="D136" i="1" s="1"/>
  <c r="H136" i="1"/>
  <c r="I136" i="1"/>
  <c r="J136" i="1"/>
  <c r="G137" i="1"/>
  <c r="L135" i="1"/>
  <c r="K135" i="1"/>
  <c r="E27" i="1"/>
  <c r="K27" i="1"/>
  <c r="L27" i="1"/>
  <c r="F28" i="1"/>
  <c r="C28" i="1" s="1"/>
  <c r="D28" i="1" s="1"/>
  <c r="H28" i="1"/>
  <c r="I28" i="1"/>
  <c r="G29" i="1"/>
  <c r="J28" i="1"/>
  <c r="L12" i="1"/>
  <c r="M12" i="1" s="1"/>
  <c r="N12" i="1" s="1"/>
  <c r="K12" i="1"/>
  <c r="E253" i="1" l="1"/>
  <c r="C254" i="1"/>
  <c r="D254" i="1" s="1"/>
  <c r="J254" i="1"/>
  <c r="I254" i="1"/>
  <c r="H254" i="1"/>
  <c r="G255" i="1"/>
  <c r="F255" i="1" s="1"/>
  <c r="L253" i="1"/>
  <c r="M253" i="1" s="1"/>
  <c r="K253" i="1"/>
  <c r="L136" i="1"/>
  <c r="K136" i="1"/>
  <c r="E136" i="1"/>
  <c r="F137" i="1"/>
  <c r="C137" i="1" s="1"/>
  <c r="D137" i="1" s="1"/>
  <c r="H137" i="1"/>
  <c r="I137" i="1"/>
  <c r="J137" i="1"/>
  <c r="G138" i="1"/>
  <c r="E28" i="1"/>
  <c r="K28" i="1"/>
  <c r="L28" i="1"/>
  <c r="H29" i="1"/>
  <c r="F29" i="1"/>
  <c r="C29" i="1" s="1"/>
  <c r="D29" i="1" s="1"/>
  <c r="J29" i="1"/>
  <c r="G30" i="1"/>
  <c r="I29" i="1"/>
  <c r="J15" i="1"/>
  <c r="K15" i="1" s="1"/>
  <c r="J16" i="1"/>
  <c r="L16" i="1" s="1"/>
  <c r="I15" i="1"/>
  <c r="F15" i="1"/>
  <c r="C15" i="1" s="1"/>
  <c r="D15" i="1" s="1"/>
  <c r="I16" i="1"/>
  <c r="E254" i="1" l="1"/>
  <c r="K254" i="1"/>
  <c r="L254" i="1"/>
  <c r="M254" i="1" s="1"/>
  <c r="C255" i="1"/>
  <c r="D255" i="1" s="1"/>
  <c r="J255" i="1"/>
  <c r="I255" i="1"/>
  <c r="H255" i="1"/>
  <c r="G256" i="1"/>
  <c r="F256" i="1" s="1"/>
  <c r="E137" i="1"/>
  <c r="F138" i="1"/>
  <c r="C138" i="1" s="1"/>
  <c r="D138" i="1" s="1"/>
  <c r="H138" i="1"/>
  <c r="I138" i="1"/>
  <c r="J138" i="1"/>
  <c r="G139" i="1"/>
  <c r="L137" i="1"/>
  <c r="K137" i="1"/>
  <c r="I30" i="1"/>
  <c r="J30" i="1"/>
  <c r="G31" i="1"/>
  <c r="F30" i="1"/>
  <c r="C30" i="1" s="1"/>
  <c r="D30" i="1" s="1"/>
  <c r="H30" i="1"/>
  <c r="E15" i="1"/>
  <c r="E29" i="1"/>
  <c r="K29" i="1"/>
  <c r="L29" i="1"/>
  <c r="H18" i="1"/>
  <c r="H17" i="1"/>
  <c r="F17" i="1"/>
  <c r="C17" i="1" s="1"/>
  <c r="D17" i="1" s="1"/>
  <c r="H19" i="1"/>
  <c r="F18" i="1"/>
  <c r="C18" i="1" s="1"/>
  <c r="D18" i="1" s="1"/>
  <c r="E18" i="1" s="1"/>
  <c r="I18" i="1"/>
  <c r="J18" i="1"/>
  <c r="I17" i="1"/>
  <c r="K16" i="1"/>
  <c r="J17" i="1"/>
  <c r="L15" i="1"/>
  <c r="F16" i="1"/>
  <c r="C16" i="1" s="1"/>
  <c r="D16" i="1" s="1"/>
  <c r="E16" i="1" s="1"/>
  <c r="L255" i="1" l="1"/>
  <c r="M255" i="1" s="1"/>
  <c r="K255" i="1"/>
  <c r="I256" i="1"/>
  <c r="G257" i="1"/>
  <c r="F257" i="1" s="1"/>
  <c r="H256" i="1"/>
  <c r="J256" i="1"/>
  <c r="C256" i="1"/>
  <c r="D256" i="1" s="1"/>
  <c r="E255" i="1"/>
  <c r="F139" i="1"/>
  <c r="C139" i="1" s="1"/>
  <c r="D139" i="1" s="1"/>
  <c r="H139" i="1"/>
  <c r="I139" i="1"/>
  <c r="J139" i="1"/>
  <c r="G140" i="1"/>
  <c r="L138" i="1"/>
  <c r="K138" i="1"/>
  <c r="E138" i="1"/>
  <c r="E30" i="1"/>
  <c r="F31" i="1"/>
  <c r="C31" i="1" s="1"/>
  <c r="D31" i="1" s="1"/>
  <c r="J31" i="1"/>
  <c r="G32" i="1"/>
  <c r="H31" i="1"/>
  <c r="I31" i="1"/>
  <c r="K30" i="1"/>
  <c r="L30" i="1"/>
  <c r="E17" i="1"/>
  <c r="K18" i="1"/>
  <c r="L18" i="1"/>
  <c r="K17" i="1"/>
  <c r="L17" i="1"/>
  <c r="J19" i="1"/>
  <c r="H20" i="1"/>
  <c r="F19" i="1"/>
  <c r="C19" i="1" s="1"/>
  <c r="D19" i="1" s="1"/>
  <c r="E19" i="1" s="1"/>
  <c r="I19" i="1"/>
  <c r="L256" i="1" l="1"/>
  <c r="M256" i="1" s="1"/>
  <c r="K256" i="1"/>
  <c r="J257" i="1"/>
  <c r="G258" i="1"/>
  <c r="F258" i="1" s="1"/>
  <c r="H257" i="1"/>
  <c r="I257" i="1"/>
  <c r="C257" i="1"/>
  <c r="D257" i="1" s="1"/>
  <c r="E256" i="1"/>
  <c r="L139" i="1"/>
  <c r="K139" i="1"/>
  <c r="E139" i="1"/>
  <c r="F140" i="1"/>
  <c r="C140" i="1" s="1"/>
  <c r="D140" i="1" s="1"/>
  <c r="H140" i="1"/>
  <c r="I140" i="1"/>
  <c r="J140" i="1"/>
  <c r="G141" i="1"/>
  <c r="I32" i="1"/>
  <c r="J32" i="1"/>
  <c r="G33" i="1"/>
  <c r="F32" i="1"/>
  <c r="C32" i="1" s="1"/>
  <c r="D32" i="1" s="1"/>
  <c r="H32" i="1"/>
  <c r="K31" i="1"/>
  <c r="L31" i="1"/>
  <c r="E31" i="1"/>
  <c r="F20" i="1"/>
  <c r="C20" i="1" s="1"/>
  <c r="D20" i="1" s="1"/>
  <c r="E20" i="1" s="1"/>
  <c r="H21" i="1"/>
  <c r="I20" i="1"/>
  <c r="J20" i="1"/>
  <c r="L19" i="1"/>
  <c r="K19" i="1"/>
  <c r="E257" i="1" l="1"/>
  <c r="J258" i="1"/>
  <c r="I258" i="1"/>
  <c r="C258" i="1"/>
  <c r="D258" i="1" s="1"/>
  <c r="H258" i="1"/>
  <c r="G259" i="1"/>
  <c r="F259" i="1" s="1"/>
  <c r="L257" i="1"/>
  <c r="M257" i="1" s="1"/>
  <c r="K257" i="1"/>
  <c r="E140" i="1"/>
  <c r="F141" i="1"/>
  <c r="C141" i="1" s="1"/>
  <c r="D141" i="1" s="1"/>
  <c r="H141" i="1"/>
  <c r="I141" i="1"/>
  <c r="J141" i="1"/>
  <c r="G142" i="1"/>
  <c r="L140" i="1"/>
  <c r="K140" i="1"/>
  <c r="E32" i="1"/>
  <c r="F33" i="1"/>
  <c r="C33" i="1" s="1"/>
  <c r="D33" i="1" s="1"/>
  <c r="I33" i="1"/>
  <c r="H33" i="1"/>
  <c r="J33" i="1"/>
  <c r="G34" i="1"/>
  <c r="L32" i="1"/>
  <c r="K32" i="1"/>
  <c r="L20" i="1"/>
  <c r="K20" i="1"/>
  <c r="F21" i="1"/>
  <c r="C21" i="1" s="1"/>
  <c r="D21" i="1" s="1"/>
  <c r="E21" i="1" s="1"/>
  <c r="I21" i="1"/>
  <c r="H22" i="1"/>
  <c r="J21" i="1"/>
  <c r="J259" i="1" l="1"/>
  <c r="I259" i="1"/>
  <c r="G260" i="1"/>
  <c r="F260" i="1" s="1"/>
  <c r="H259" i="1"/>
  <c r="C259" i="1"/>
  <c r="D259" i="1" s="1"/>
  <c r="E258" i="1"/>
  <c r="K258" i="1"/>
  <c r="L258" i="1"/>
  <c r="M258" i="1" s="1"/>
  <c r="L141" i="1"/>
  <c r="K141" i="1"/>
  <c r="E141" i="1"/>
  <c r="F142" i="1"/>
  <c r="C142" i="1" s="1"/>
  <c r="D142" i="1" s="1"/>
  <c r="H142" i="1"/>
  <c r="I142" i="1"/>
  <c r="J142" i="1"/>
  <c r="G143" i="1"/>
  <c r="E33" i="1"/>
  <c r="K33" i="1"/>
  <c r="L33" i="1"/>
  <c r="J34" i="1"/>
  <c r="I34" i="1"/>
  <c r="G35" i="1"/>
  <c r="H34" i="1"/>
  <c r="F34" i="1"/>
  <c r="C34" i="1" s="1"/>
  <c r="D34" i="1" s="1"/>
  <c r="L21" i="1"/>
  <c r="K21" i="1"/>
  <c r="J22" i="1"/>
  <c r="H23" i="1"/>
  <c r="F22" i="1"/>
  <c r="C22" i="1" s="1"/>
  <c r="D22" i="1" s="1"/>
  <c r="E22" i="1" s="1"/>
  <c r="I22" i="1"/>
  <c r="L259" i="1" l="1"/>
  <c r="M259" i="1" s="1"/>
  <c r="K259" i="1"/>
  <c r="E259" i="1"/>
  <c r="I260" i="1"/>
  <c r="G261" i="1"/>
  <c r="F261" i="1" s="1"/>
  <c r="H260" i="1"/>
  <c r="J260" i="1"/>
  <c r="C260" i="1"/>
  <c r="D260" i="1" s="1"/>
  <c r="E142" i="1"/>
  <c r="F143" i="1"/>
  <c r="C143" i="1" s="1"/>
  <c r="D143" i="1" s="1"/>
  <c r="H143" i="1"/>
  <c r="I143" i="1"/>
  <c r="J143" i="1"/>
  <c r="G144" i="1"/>
  <c r="L142" i="1"/>
  <c r="K142" i="1"/>
  <c r="G36" i="1"/>
  <c r="F35" i="1"/>
  <c r="C35" i="1" s="1"/>
  <c r="D35" i="1" s="1"/>
  <c r="I35" i="1"/>
  <c r="H35" i="1"/>
  <c r="J35" i="1"/>
  <c r="L34" i="1"/>
  <c r="K34" i="1"/>
  <c r="E34" i="1"/>
  <c r="L22" i="1"/>
  <c r="K22" i="1"/>
  <c r="J23" i="1"/>
  <c r="F23" i="1"/>
  <c r="C23" i="1" s="1"/>
  <c r="D23" i="1" s="1"/>
  <c r="E23" i="1" s="1"/>
  <c r="I23" i="1"/>
  <c r="E260" i="1" l="1"/>
  <c r="G262" i="1"/>
  <c r="F262" i="1" s="1"/>
  <c r="H261" i="1"/>
  <c r="C261" i="1"/>
  <c r="D261" i="1" s="1"/>
  <c r="J261" i="1"/>
  <c r="I261" i="1"/>
  <c r="L260" i="1"/>
  <c r="M260" i="1" s="1"/>
  <c r="K260" i="1"/>
  <c r="L143" i="1"/>
  <c r="K143" i="1"/>
  <c r="F144" i="1"/>
  <c r="C144" i="1" s="1"/>
  <c r="D144" i="1" s="1"/>
  <c r="H144" i="1"/>
  <c r="I144" i="1"/>
  <c r="J144" i="1"/>
  <c r="G145" i="1"/>
  <c r="E143" i="1"/>
  <c r="L35" i="1"/>
  <c r="K35" i="1"/>
  <c r="E35" i="1"/>
  <c r="I36" i="1"/>
  <c r="H36" i="1"/>
  <c r="J36" i="1"/>
  <c r="F36" i="1"/>
  <c r="C36" i="1" s="1"/>
  <c r="D36" i="1" s="1"/>
  <c r="G37" i="1"/>
  <c r="K23" i="1"/>
  <c r="L23" i="1"/>
  <c r="L261" i="1" l="1"/>
  <c r="M261" i="1" s="1"/>
  <c r="K261" i="1"/>
  <c r="E261" i="1"/>
  <c r="C262" i="1"/>
  <c r="D262" i="1" s="1"/>
  <c r="J262" i="1"/>
  <c r="G263" i="1"/>
  <c r="F263" i="1" s="1"/>
  <c r="I262" i="1"/>
  <c r="H262" i="1"/>
  <c r="L144" i="1"/>
  <c r="K144" i="1"/>
  <c r="F145" i="1"/>
  <c r="C145" i="1" s="1"/>
  <c r="D145" i="1" s="1"/>
  <c r="H145" i="1"/>
  <c r="I145" i="1"/>
  <c r="J145" i="1"/>
  <c r="G146" i="1"/>
  <c r="E144" i="1"/>
  <c r="F37" i="1"/>
  <c r="C37" i="1" s="1"/>
  <c r="D37" i="1" s="1"/>
  <c r="J37" i="1"/>
  <c r="H37" i="1"/>
  <c r="I37" i="1"/>
  <c r="G38" i="1"/>
  <c r="E36" i="1"/>
  <c r="L36" i="1"/>
  <c r="K36" i="1"/>
  <c r="C263" i="1" l="1"/>
  <c r="D263" i="1" s="1"/>
  <c r="J263" i="1"/>
  <c r="I263" i="1"/>
  <c r="H263" i="1"/>
  <c r="G264" i="1"/>
  <c r="F264" i="1" s="1"/>
  <c r="E262" i="1"/>
  <c r="K262" i="1"/>
  <c r="L262" i="1"/>
  <c r="M262" i="1" s="1"/>
  <c r="L145" i="1"/>
  <c r="K145" i="1"/>
  <c r="E145" i="1"/>
  <c r="F146" i="1"/>
  <c r="C146" i="1" s="1"/>
  <c r="D146" i="1" s="1"/>
  <c r="H146" i="1"/>
  <c r="I146" i="1"/>
  <c r="J146" i="1"/>
  <c r="G147" i="1"/>
  <c r="H38" i="1"/>
  <c r="I38" i="1"/>
  <c r="F38" i="1"/>
  <c r="C38" i="1" s="1"/>
  <c r="D38" i="1" s="1"/>
  <c r="J38" i="1"/>
  <c r="G39" i="1"/>
  <c r="K37" i="1"/>
  <c r="L37" i="1"/>
  <c r="E37" i="1"/>
  <c r="E263" i="1" l="1"/>
  <c r="I264" i="1"/>
  <c r="G265" i="1"/>
  <c r="F265" i="1" s="1"/>
  <c r="H264" i="1"/>
  <c r="J264" i="1"/>
  <c r="C264" i="1"/>
  <c r="D264" i="1" s="1"/>
  <c r="L263" i="1"/>
  <c r="M263" i="1" s="1"/>
  <c r="K263" i="1"/>
  <c r="E146" i="1"/>
  <c r="F147" i="1"/>
  <c r="C147" i="1" s="1"/>
  <c r="D147" i="1" s="1"/>
  <c r="H147" i="1"/>
  <c r="I147" i="1"/>
  <c r="J147" i="1"/>
  <c r="G148" i="1"/>
  <c r="L146" i="1"/>
  <c r="K146" i="1"/>
  <c r="F39" i="1"/>
  <c r="C39" i="1" s="1"/>
  <c r="D39" i="1" s="1"/>
  <c r="H39" i="1"/>
  <c r="J39" i="1"/>
  <c r="G40" i="1"/>
  <c r="I39" i="1"/>
  <c r="E38" i="1"/>
  <c r="K38" i="1"/>
  <c r="L38" i="1"/>
  <c r="E264" i="1" l="1"/>
  <c r="L264" i="1"/>
  <c r="M264" i="1" s="1"/>
  <c r="K264" i="1"/>
  <c r="J265" i="1"/>
  <c r="G266" i="1"/>
  <c r="F266" i="1" s="1"/>
  <c r="H265" i="1"/>
  <c r="C265" i="1"/>
  <c r="D265" i="1" s="1"/>
  <c r="I265" i="1"/>
  <c r="E147" i="1"/>
  <c r="L147" i="1"/>
  <c r="K147" i="1"/>
  <c r="F148" i="1"/>
  <c r="C148" i="1" s="1"/>
  <c r="D148" i="1" s="1"/>
  <c r="H148" i="1"/>
  <c r="I148" i="1"/>
  <c r="J148" i="1"/>
  <c r="G149" i="1"/>
  <c r="K39" i="1"/>
  <c r="L39" i="1"/>
  <c r="F40" i="1"/>
  <c r="C40" i="1" s="1"/>
  <c r="D40" i="1" s="1"/>
  <c r="H40" i="1"/>
  <c r="G41" i="1"/>
  <c r="I40" i="1"/>
  <c r="J40" i="1"/>
  <c r="E39" i="1"/>
  <c r="E265" i="1" l="1"/>
  <c r="L265" i="1"/>
  <c r="M265" i="1" s="1"/>
  <c r="K265" i="1"/>
  <c r="J266" i="1"/>
  <c r="I266" i="1"/>
  <c r="C266" i="1"/>
  <c r="D266" i="1" s="1"/>
  <c r="H266" i="1"/>
  <c r="G267" i="1"/>
  <c r="F267" i="1" s="1"/>
  <c r="E148" i="1"/>
  <c r="F149" i="1"/>
  <c r="C149" i="1" s="1"/>
  <c r="D149" i="1" s="1"/>
  <c r="H149" i="1"/>
  <c r="I149" i="1"/>
  <c r="J149" i="1"/>
  <c r="G150" i="1"/>
  <c r="L148" i="1"/>
  <c r="K148" i="1"/>
  <c r="G42" i="1"/>
  <c r="H41" i="1"/>
  <c r="I41" i="1"/>
  <c r="J41" i="1"/>
  <c r="F41" i="1"/>
  <c r="C41" i="1" s="1"/>
  <c r="D41" i="1" s="1"/>
  <c r="E40" i="1"/>
  <c r="K40" i="1"/>
  <c r="L40" i="1"/>
  <c r="K266" i="1" l="1"/>
  <c r="L266" i="1"/>
  <c r="M266" i="1" s="1"/>
  <c r="E266" i="1"/>
  <c r="J267" i="1"/>
  <c r="I267" i="1"/>
  <c r="G268" i="1"/>
  <c r="F268" i="1" s="1"/>
  <c r="H267" i="1"/>
  <c r="C267" i="1"/>
  <c r="D267" i="1" s="1"/>
  <c r="F150" i="1"/>
  <c r="C150" i="1" s="1"/>
  <c r="D150" i="1" s="1"/>
  <c r="H150" i="1"/>
  <c r="I150" i="1"/>
  <c r="J150" i="1"/>
  <c r="G151" i="1"/>
  <c r="E149" i="1"/>
  <c r="L149" i="1"/>
  <c r="K149" i="1"/>
  <c r="E41" i="1"/>
  <c r="K41" i="1"/>
  <c r="L41" i="1"/>
  <c r="G43" i="1"/>
  <c r="I42" i="1"/>
  <c r="H42" i="1"/>
  <c r="F42" i="1"/>
  <c r="C42" i="1" s="1"/>
  <c r="D42" i="1" s="1"/>
  <c r="J42" i="1"/>
  <c r="I268" i="1" l="1"/>
  <c r="G269" i="1"/>
  <c r="F269" i="1" s="1"/>
  <c r="H268" i="1"/>
  <c r="J268" i="1"/>
  <c r="C268" i="1"/>
  <c r="D268" i="1" s="1"/>
  <c r="L267" i="1"/>
  <c r="M267" i="1" s="1"/>
  <c r="K267" i="1"/>
  <c r="E267" i="1"/>
  <c r="L150" i="1"/>
  <c r="K150" i="1"/>
  <c r="F151" i="1"/>
  <c r="C151" i="1" s="1"/>
  <c r="D151" i="1" s="1"/>
  <c r="H151" i="1"/>
  <c r="I151" i="1"/>
  <c r="J151" i="1"/>
  <c r="G152" i="1"/>
  <c r="E150" i="1"/>
  <c r="J43" i="1"/>
  <c r="G44" i="1"/>
  <c r="F43" i="1"/>
  <c r="C43" i="1" s="1"/>
  <c r="D43" i="1" s="1"/>
  <c r="I43" i="1"/>
  <c r="H43" i="1"/>
  <c r="E42" i="1"/>
  <c r="K42" i="1"/>
  <c r="L42" i="1"/>
  <c r="E268" i="1" l="1"/>
  <c r="L268" i="1"/>
  <c r="M268" i="1" s="1"/>
  <c r="K268" i="1"/>
  <c r="G270" i="1"/>
  <c r="F270" i="1" s="1"/>
  <c r="H269" i="1"/>
  <c r="C269" i="1"/>
  <c r="D269" i="1" s="1"/>
  <c r="J269" i="1"/>
  <c r="I269" i="1"/>
  <c r="L151" i="1"/>
  <c r="K151" i="1"/>
  <c r="F152" i="1"/>
  <c r="C152" i="1" s="1"/>
  <c r="D152" i="1" s="1"/>
  <c r="H152" i="1"/>
  <c r="I152" i="1"/>
  <c r="J152" i="1"/>
  <c r="G153" i="1"/>
  <c r="E151" i="1"/>
  <c r="E43" i="1"/>
  <c r="F44" i="1"/>
  <c r="C44" i="1" s="1"/>
  <c r="D44" i="1" s="1"/>
  <c r="H44" i="1"/>
  <c r="I44" i="1"/>
  <c r="J44" i="1"/>
  <c r="G45" i="1"/>
  <c r="K43" i="1"/>
  <c r="L43" i="1"/>
  <c r="C270" i="1" l="1"/>
  <c r="D270" i="1" s="1"/>
  <c r="I270" i="1"/>
  <c r="J270" i="1"/>
  <c r="H270" i="1"/>
  <c r="G271" i="1"/>
  <c r="F271" i="1" s="1"/>
  <c r="E269" i="1"/>
  <c r="L269" i="1"/>
  <c r="M269" i="1" s="1"/>
  <c r="K269" i="1"/>
  <c r="F153" i="1"/>
  <c r="C153" i="1" s="1"/>
  <c r="D153" i="1" s="1"/>
  <c r="H153" i="1"/>
  <c r="I153" i="1"/>
  <c r="J153" i="1"/>
  <c r="G154" i="1"/>
  <c r="L152" i="1"/>
  <c r="K152" i="1"/>
  <c r="E152" i="1"/>
  <c r="E44" i="1"/>
  <c r="L44" i="1"/>
  <c r="K44" i="1"/>
  <c r="J45" i="1"/>
  <c r="H45" i="1"/>
  <c r="G46" i="1"/>
  <c r="F45" i="1"/>
  <c r="C45" i="1" s="1"/>
  <c r="D45" i="1" s="1"/>
  <c r="I45" i="1"/>
  <c r="K270" i="1" l="1"/>
  <c r="L270" i="1"/>
  <c r="M270" i="1" s="1"/>
  <c r="C271" i="1"/>
  <c r="D271" i="1" s="1"/>
  <c r="J271" i="1"/>
  <c r="H271" i="1"/>
  <c r="I271" i="1"/>
  <c r="G272" i="1"/>
  <c r="F272" i="1" s="1"/>
  <c r="E270" i="1"/>
  <c r="L153" i="1"/>
  <c r="K153" i="1"/>
  <c r="E153" i="1"/>
  <c r="F154" i="1"/>
  <c r="C154" i="1" s="1"/>
  <c r="D154" i="1" s="1"/>
  <c r="H154" i="1"/>
  <c r="I154" i="1"/>
  <c r="J154" i="1"/>
  <c r="G155" i="1"/>
  <c r="K45" i="1"/>
  <c r="L45" i="1"/>
  <c r="E45" i="1"/>
  <c r="J46" i="1"/>
  <c r="F46" i="1"/>
  <c r="C46" i="1" s="1"/>
  <c r="D46" i="1" s="1"/>
  <c r="H46" i="1"/>
  <c r="I46" i="1"/>
  <c r="G47" i="1"/>
  <c r="L271" i="1" l="1"/>
  <c r="M271" i="1" s="1"/>
  <c r="K271" i="1"/>
  <c r="E271" i="1"/>
  <c r="I272" i="1"/>
  <c r="G273" i="1"/>
  <c r="F273" i="1" s="1"/>
  <c r="H272" i="1"/>
  <c r="J272" i="1"/>
  <c r="C272" i="1"/>
  <c r="D272" i="1" s="1"/>
  <c r="L154" i="1"/>
  <c r="K154" i="1"/>
  <c r="E154" i="1"/>
  <c r="F155" i="1"/>
  <c r="C155" i="1" s="1"/>
  <c r="D155" i="1" s="1"/>
  <c r="H155" i="1"/>
  <c r="I155" i="1"/>
  <c r="J155" i="1"/>
  <c r="G156" i="1"/>
  <c r="E46" i="1"/>
  <c r="L46" i="1"/>
  <c r="K46" i="1"/>
  <c r="J47" i="1"/>
  <c r="G48" i="1"/>
  <c r="I47" i="1"/>
  <c r="F47" i="1"/>
  <c r="C47" i="1" s="1"/>
  <c r="D47" i="1" s="1"/>
  <c r="H47" i="1"/>
  <c r="J273" i="1" l="1"/>
  <c r="G274" i="1"/>
  <c r="F274" i="1" s="1"/>
  <c r="H273" i="1"/>
  <c r="C273" i="1"/>
  <c r="D273" i="1" s="1"/>
  <c r="I273" i="1"/>
  <c r="E272" i="1"/>
  <c r="L272" i="1"/>
  <c r="M272" i="1" s="1"/>
  <c r="K272" i="1"/>
  <c r="E155" i="1"/>
  <c r="F156" i="1"/>
  <c r="C156" i="1" s="1"/>
  <c r="D156" i="1" s="1"/>
  <c r="H156" i="1"/>
  <c r="I156" i="1"/>
  <c r="J156" i="1"/>
  <c r="G157" i="1"/>
  <c r="L155" i="1"/>
  <c r="K155" i="1"/>
  <c r="K47" i="1"/>
  <c r="L47" i="1"/>
  <c r="F48" i="1"/>
  <c r="C48" i="1" s="1"/>
  <c r="D48" i="1" s="1"/>
  <c r="I48" i="1"/>
  <c r="G49" i="1"/>
  <c r="H48" i="1"/>
  <c r="J48" i="1"/>
  <c r="E47" i="1"/>
  <c r="E273" i="1" l="1"/>
  <c r="L273" i="1"/>
  <c r="M273" i="1" s="1"/>
  <c r="K273" i="1"/>
  <c r="J274" i="1"/>
  <c r="I274" i="1"/>
  <c r="G275" i="1"/>
  <c r="F275" i="1" s="1"/>
  <c r="C274" i="1"/>
  <c r="D274" i="1" s="1"/>
  <c r="H274" i="1"/>
  <c r="F157" i="1"/>
  <c r="C157" i="1" s="1"/>
  <c r="D157" i="1" s="1"/>
  <c r="H157" i="1"/>
  <c r="I157" i="1"/>
  <c r="J157" i="1"/>
  <c r="G158" i="1"/>
  <c r="L156" i="1"/>
  <c r="K156" i="1"/>
  <c r="E156" i="1"/>
  <c r="J49" i="1"/>
  <c r="G50" i="1"/>
  <c r="F49" i="1"/>
  <c r="C49" i="1" s="1"/>
  <c r="D49" i="1" s="1"/>
  <c r="H49" i="1"/>
  <c r="I49" i="1"/>
  <c r="E48" i="1"/>
  <c r="K48" i="1"/>
  <c r="L48" i="1"/>
  <c r="J275" i="1" l="1"/>
  <c r="I275" i="1"/>
  <c r="G276" i="1"/>
  <c r="F276" i="1" s="1"/>
  <c r="H275" i="1"/>
  <c r="C275" i="1"/>
  <c r="D275" i="1" s="1"/>
  <c r="K274" i="1"/>
  <c r="L274" i="1"/>
  <c r="M274" i="1" s="1"/>
  <c r="E274" i="1"/>
  <c r="F158" i="1"/>
  <c r="C158" i="1" s="1"/>
  <c r="D158" i="1" s="1"/>
  <c r="H158" i="1"/>
  <c r="I158" i="1"/>
  <c r="J158" i="1"/>
  <c r="G159" i="1"/>
  <c r="L157" i="1"/>
  <c r="K157" i="1"/>
  <c r="E157" i="1"/>
  <c r="H50" i="1"/>
  <c r="I50" i="1"/>
  <c r="G51" i="1"/>
  <c r="J50" i="1"/>
  <c r="F50" i="1"/>
  <c r="C50" i="1" s="1"/>
  <c r="D50" i="1" s="1"/>
  <c r="E49" i="1"/>
  <c r="K49" i="1"/>
  <c r="L49" i="1"/>
  <c r="E275" i="1" l="1"/>
  <c r="I276" i="1"/>
  <c r="H276" i="1"/>
  <c r="J276" i="1"/>
  <c r="C276" i="1"/>
  <c r="D276" i="1" s="1"/>
  <c r="L275" i="1"/>
  <c r="M275" i="1" s="1"/>
  <c r="K275" i="1"/>
  <c r="L158" i="1"/>
  <c r="K158" i="1"/>
  <c r="E158" i="1"/>
  <c r="F159" i="1"/>
  <c r="C159" i="1" s="1"/>
  <c r="D159" i="1" s="1"/>
  <c r="H159" i="1"/>
  <c r="I159" i="1"/>
  <c r="J159" i="1"/>
  <c r="G160" i="1"/>
  <c r="G52" i="1"/>
  <c r="J51" i="1"/>
  <c r="F51" i="1"/>
  <c r="C51" i="1" s="1"/>
  <c r="D51" i="1" s="1"/>
  <c r="H51" i="1"/>
  <c r="I51" i="1"/>
  <c r="K50" i="1"/>
  <c r="L50" i="1"/>
  <c r="E50" i="1"/>
  <c r="L276" i="1" l="1"/>
  <c r="M276" i="1" s="1"/>
  <c r="K276" i="1"/>
  <c r="E276" i="1"/>
  <c r="L159" i="1"/>
  <c r="K159" i="1"/>
  <c r="E159" i="1"/>
  <c r="F160" i="1"/>
  <c r="C160" i="1" s="1"/>
  <c r="D160" i="1" s="1"/>
  <c r="H160" i="1"/>
  <c r="I160" i="1"/>
  <c r="J160" i="1"/>
  <c r="G161" i="1"/>
  <c r="E51" i="1"/>
  <c r="K51" i="1"/>
  <c r="L51" i="1"/>
  <c r="G53" i="1"/>
  <c r="F52" i="1"/>
  <c r="C52" i="1" s="1"/>
  <c r="D52" i="1" s="1"/>
  <c r="H52" i="1"/>
  <c r="I52" i="1"/>
  <c r="J52" i="1"/>
  <c r="E160" i="1" l="1"/>
  <c r="F161" i="1"/>
  <c r="C161" i="1" s="1"/>
  <c r="D161" i="1" s="1"/>
  <c r="H161" i="1"/>
  <c r="I161" i="1"/>
  <c r="J161" i="1"/>
  <c r="G162" i="1"/>
  <c r="L160" i="1"/>
  <c r="K160" i="1"/>
  <c r="J53" i="1"/>
  <c r="G54" i="1"/>
  <c r="H53" i="1"/>
  <c r="I53" i="1"/>
  <c r="F53" i="1"/>
  <c r="C53" i="1" s="1"/>
  <c r="D53" i="1" s="1"/>
  <c r="E52" i="1"/>
  <c r="K52" i="1"/>
  <c r="L52" i="1"/>
  <c r="F162" i="1" l="1"/>
  <c r="C162" i="1" s="1"/>
  <c r="D162" i="1" s="1"/>
  <c r="H162" i="1"/>
  <c r="I162" i="1"/>
  <c r="J162" i="1"/>
  <c r="G163" i="1"/>
  <c r="L161" i="1"/>
  <c r="K161" i="1"/>
  <c r="E161" i="1"/>
  <c r="E53" i="1"/>
  <c r="J54" i="1"/>
  <c r="H54" i="1"/>
  <c r="I54" i="1"/>
  <c r="F54" i="1"/>
  <c r="C54" i="1" s="1"/>
  <c r="D54" i="1" s="1"/>
  <c r="G55" i="1"/>
  <c r="K53" i="1"/>
  <c r="L53" i="1"/>
  <c r="L162" i="1" l="1"/>
  <c r="K162" i="1"/>
  <c r="E162" i="1"/>
  <c r="F163" i="1"/>
  <c r="C163" i="1" s="1"/>
  <c r="D163" i="1" s="1"/>
  <c r="H163" i="1"/>
  <c r="I163" i="1"/>
  <c r="J163" i="1"/>
  <c r="G164" i="1"/>
  <c r="E54" i="1"/>
  <c r="K54" i="1"/>
  <c r="L54" i="1"/>
  <c r="F55" i="1"/>
  <c r="C55" i="1" s="1"/>
  <c r="D55" i="1" s="1"/>
  <c r="J55" i="1"/>
  <c r="G56" i="1"/>
  <c r="H55" i="1"/>
  <c r="I55" i="1"/>
  <c r="L163" i="1" l="1"/>
  <c r="K163" i="1"/>
  <c r="E163" i="1"/>
  <c r="F164" i="1"/>
  <c r="C164" i="1" s="1"/>
  <c r="D164" i="1" s="1"/>
  <c r="H164" i="1"/>
  <c r="I164" i="1"/>
  <c r="J164" i="1"/>
  <c r="G165" i="1"/>
  <c r="K55" i="1"/>
  <c r="L55" i="1"/>
  <c r="J56" i="1"/>
  <c r="F56" i="1"/>
  <c r="C56" i="1" s="1"/>
  <c r="D56" i="1" s="1"/>
  <c r="H56" i="1"/>
  <c r="I56" i="1"/>
  <c r="G57" i="1"/>
  <c r="E55" i="1"/>
  <c r="E164" i="1" l="1"/>
  <c r="F165" i="1"/>
  <c r="C165" i="1" s="1"/>
  <c r="D165" i="1" s="1"/>
  <c r="H165" i="1"/>
  <c r="I165" i="1"/>
  <c r="J165" i="1"/>
  <c r="G166" i="1"/>
  <c r="L164" i="1"/>
  <c r="K164" i="1"/>
  <c r="J57" i="1"/>
  <c r="G58" i="1"/>
  <c r="H57" i="1"/>
  <c r="F57" i="1"/>
  <c r="C57" i="1" s="1"/>
  <c r="D57" i="1" s="1"/>
  <c r="I57" i="1"/>
  <c r="E56" i="1"/>
  <c r="K56" i="1"/>
  <c r="L56" i="1"/>
  <c r="F166" i="1" l="1"/>
  <c r="C166" i="1" s="1"/>
  <c r="D166" i="1" s="1"/>
  <c r="H166" i="1"/>
  <c r="I166" i="1"/>
  <c r="J166" i="1"/>
  <c r="G167" i="1"/>
  <c r="L165" i="1"/>
  <c r="K165" i="1"/>
  <c r="E165" i="1"/>
  <c r="E57" i="1"/>
  <c r="F58" i="1"/>
  <c r="C58" i="1" s="1"/>
  <c r="D58" i="1" s="1"/>
  <c r="H58" i="1"/>
  <c r="I58" i="1"/>
  <c r="J58" i="1"/>
  <c r="G59" i="1"/>
  <c r="K57" i="1"/>
  <c r="L57" i="1"/>
  <c r="F167" i="1" l="1"/>
  <c r="C167" i="1" s="1"/>
  <c r="D167" i="1" s="1"/>
  <c r="H167" i="1"/>
  <c r="I167" i="1"/>
  <c r="J167" i="1"/>
  <c r="G168" i="1"/>
  <c r="L166" i="1"/>
  <c r="K166" i="1"/>
  <c r="E166" i="1"/>
  <c r="E58" i="1"/>
  <c r="L58" i="1"/>
  <c r="K58" i="1"/>
  <c r="I59" i="1"/>
  <c r="J59" i="1"/>
  <c r="G60" i="1"/>
  <c r="H59" i="1"/>
  <c r="F59" i="1"/>
  <c r="C59" i="1" s="1"/>
  <c r="D59" i="1" s="1"/>
  <c r="F168" i="1" l="1"/>
  <c r="C168" i="1" s="1"/>
  <c r="D168" i="1" s="1"/>
  <c r="H168" i="1"/>
  <c r="I168" i="1"/>
  <c r="J168" i="1"/>
  <c r="G169" i="1"/>
  <c r="L167" i="1"/>
  <c r="K167" i="1"/>
  <c r="E167" i="1"/>
  <c r="K59" i="1"/>
  <c r="L59" i="1"/>
  <c r="H60" i="1"/>
  <c r="F60" i="1"/>
  <c r="C60" i="1" s="1"/>
  <c r="D60" i="1" s="1"/>
  <c r="I60" i="1"/>
  <c r="J60" i="1"/>
  <c r="G61" i="1"/>
  <c r="E59" i="1"/>
  <c r="F169" i="1" l="1"/>
  <c r="C169" i="1" s="1"/>
  <c r="D169" i="1" s="1"/>
  <c r="H169" i="1"/>
  <c r="I169" i="1"/>
  <c r="J169" i="1"/>
  <c r="G170" i="1"/>
  <c r="E168" i="1"/>
  <c r="L168" i="1"/>
  <c r="K168" i="1"/>
  <c r="K60" i="1"/>
  <c r="L60" i="1"/>
  <c r="E60" i="1"/>
  <c r="J61" i="1"/>
  <c r="H61" i="1"/>
  <c r="I61" i="1"/>
  <c r="G62" i="1"/>
  <c r="F61" i="1"/>
  <c r="C61" i="1" s="1"/>
  <c r="D61" i="1" s="1"/>
  <c r="F170" i="1" l="1"/>
  <c r="C170" i="1" s="1"/>
  <c r="D170" i="1" s="1"/>
  <c r="H170" i="1"/>
  <c r="I170" i="1"/>
  <c r="J170" i="1"/>
  <c r="G171" i="1"/>
  <c r="L169" i="1"/>
  <c r="K169" i="1"/>
  <c r="E169" i="1"/>
  <c r="F62" i="1"/>
  <c r="C62" i="1" s="1"/>
  <c r="D62" i="1" s="1"/>
  <c r="I62" i="1"/>
  <c r="H62" i="1"/>
  <c r="G63" i="1"/>
  <c r="J62" i="1"/>
  <c r="K61" i="1"/>
  <c r="L61" i="1"/>
  <c r="E61" i="1"/>
  <c r="L170" i="1" l="1"/>
  <c r="K170" i="1"/>
  <c r="E170" i="1"/>
  <c r="F171" i="1"/>
  <c r="C171" i="1" s="1"/>
  <c r="D171" i="1" s="1"/>
  <c r="H171" i="1"/>
  <c r="I171" i="1"/>
  <c r="J171" i="1"/>
  <c r="G172" i="1"/>
  <c r="H63" i="1"/>
  <c r="I63" i="1"/>
  <c r="J63" i="1"/>
  <c r="G64" i="1"/>
  <c r="F63" i="1"/>
  <c r="C63" i="1" s="1"/>
  <c r="D63" i="1" s="1"/>
  <c r="K62" i="1"/>
  <c r="L62" i="1"/>
  <c r="E62" i="1"/>
  <c r="E171" i="1" l="1"/>
  <c r="F172" i="1"/>
  <c r="C172" i="1" s="1"/>
  <c r="D172" i="1" s="1"/>
  <c r="H172" i="1"/>
  <c r="I172" i="1"/>
  <c r="J172" i="1"/>
  <c r="G173" i="1"/>
  <c r="L171" i="1"/>
  <c r="K171" i="1"/>
  <c r="K63" i="1"/>
  <c r="L63" i="1"/>
  <c r="E63" i="1"/>
  <c r="J64" i="1"/>
  <c r="H64" i="1"/>
  <c r="I64" i="1"/>
  <c r="F64" i="1"/>
  <c r="C64" i="1" s="1"/>
  <c r="D64" i="1" s="1"/>
  <c r="G65" i="1"/>
  <c r="L172" i="1" l="1"/>
  <c r="K172" i="1"/>
  <c r="E172" i="1"/>
  <c r="H173" i="1"/>
  <c r="I173" i="1"/>
  <c r="J173" i="1"/>
  <c r="G174" i="1"/>
  <c r="F173" i="1"/>
  <c r="C173" i="1" s="1"/>
  <c r="D173" i="1" s="1"/>
  <c r="K64" i="1"/>
  <c r="L64" i="1"/>
  <c r="H65" i="1"/>
  <c r="J65" i="1"/>
  <c r="I65" i="1"/>
  <c r="F65" i="1"/>
  <c r="C65" i="1" s="1"/>
  <c r="D65" i="1" s="1"/>
  <c r="G66" i="1"/>
  <c r="E64" i="1"/>
  <c r="K173" i="1" l="1"/>
  <c r="L173" i="1"/>
  <c r="E173" i="1"/>
  <c r="I174" i="1"/>
  <c r="H174" i="1"/>
  <c r="J174" i="1"/>
  <c r="G175" i="1"/>
  <c r="F174" i="1"/>
  <c r="C174" i="1" s="1"/>
  <c r="D174" i="1" s="1"/>
  <c r="G67" i="1"/>
  <c r="J66" i="1"/>
  <c r="F66" i="1"/>
  <c r="C66" i="1" s="1"/>
  <c r="D66" i="1" s="1"/>
  <c r="H66" i="1"/>
  <c r="I66" i="1"/>
  <c r="E65" i="1"/>
  <c r="K65" i="1"/>
  <c r="L65" i="1"/>
  <c r="E174" i="1" l="1"/>
  <c r="I175" i="1"/>
  <c r="F175" i="1"/>
  <c r="C175" i="1" s="1"/>
  <c r="D175" i="1" s="1"/>
  <c r="G176" i="1"/>
  <c r="H175" i="1"/>
  <c r="J175" i="1"/>
  <c r="K174" i="1"/>
  <c r="L174" i="1"/>
  <c r="K66" i="1"/>
  <c r="L66" i="1"/>
  <c r="E66" i="1"/>
  <c r="H67" i="1"/>
  <c r="G68" i="1"/>
  <c r="J67" i="1"/>
  <c r="F67" i="1"/>
  <c r="C67" i="1" s="1"/>
  <c r="D67" i="1" s="1"/>
  <c r="I67" i="1"/>
  <c r="K175" i="1" l="1"/>
  <c r="L175" i="1"/>
  <c r="E175" i="1"/>
  <c r="I176" i="1"/>
  <c r="F176" i="1"/>
  <c r="C176" i="1" s="1"/>
  <c r="D176" i="1" s="1"/>
  <c r="G177" i="1"/>
  <c r="H176" i="1"/>
  <c r="J176" i="1"/>
  <c r="E67" i="1"/>
  <c r="I68" i="1"/>
  <c r="J68" i="1"/>
  <c r="G69" i="1"/>
  <c r="F68" i="1"/>
  <c r="C68" i="1" s="1"/>
  <c r="D68" i="1" s="1"/>
  <c r="H68" i="1"/>
  <c r="L67" i="1"/>
  <c r="K67" i="1"/>
  <c r="E176" i="1" l="1"/>
  <c r="I177" i="1"/>
  <c r="J177" i="1"/>
  <c r="G178" i="1"/>
  <c r="F177" i="1"/>
  <c r="C177" i="1" s="1"/>
  <c r="D177" i="1" s="1"/>
  <c r="H177" i="1"/>
  <c r="K176" i="1"/>
  <c r="L176" i="1"/>
  <c r="E68" i="1"/>
  <c r="L68" i="1"/>
  <c r="K68" i="1"/>
  <c r="F69" i="1"/>
  <c r="C69" i="1" s="1"/>
  <c r="D69" i="1" s="1"/>
  <c r="H69" i="1"/>
  <c r="J69" i="1"/>
  <c r="I69" i="1"/>
  <c r="G70" i="1"/>
  <c r="I178" i="1" l="1"/>
  <c r="H178" i="1"/>
  <c r="J178" i="1"/>
  <c r="G179" i="1"/>
  <c r="F178" i="1"/>
  <c r="C178" i="1" s="1"/>
  <c r="D178" i="1" s="1"/>
  <c r="K177" i="1"/>
  <c r="L177" i="1"/>
  <c r="E177" i="1"/>
  <c r="K69" i="1"/>
  <c r="L69" i="1"/>
  <c r="J70" i="1"/>
  <c r="H70" i="1"/>
  <c r="I70" i="1"/>
  <c r="F70" i="1"/>
  <c r="C70" i="1" s="1"/>
  <c r="D70" i="1" s="1"/>
  <c r="G71" i="1"/>
  <c r="E69" i="1"/>
  <c r="K178" i="1" l="1"/>
  <c r="L178" i="1"/>
  <c r="E178" i="1"/>
  <c r="I179" i="1"/>
  <c r="F179" i="1"/>
  <c r="C179" i="1" s="1"/>
  <c r="D179" i="1" s="1"/>
  <c r="G180" i="1"/>
  <c r="H179" i="1"/>
  <c r="J179" i="1"/>
  <c r="F71" i="1"/>
  <c r="C71" i="1" s="1"/>
  <c r="D71" i="1" s="1"/>
  <c r="H71" i="1"/>
  <c r="I71" i="1"/>
  <c r="J71" i="1"/>
  <c r="G72" i="1"/>
  <c r="E70" i="1"/>
  <c r="K70" i="1"/>
  <c r="L70" i="1"/>
  <c r="I180" i="1" l="1"/>
  <c r="G181" i="1"/>
  <c r="F180" i="1"/>
  <c r="C180" i="1" s="1"/>
  <c r="D180" i="1" s="1"/>
  <c r="H180" i="1"/>
  <c r="J180" i="1"/>
  <c r="E179" i="1"/>
  <c r="K179" i="1"/>
  <c r="L179" i="1"/>
  <c r="G73" i="1"/>
  <c r="F72" i="1"/>
  <c r="C72" i="1" s="1"/>
  <c r="D72" i="1" s="1"/>
  <c r="H72" i="1"/>
  <c r="I72" i="1"/>
  <c r="J72" i="1"/>
  <c r="K71" i="1"/>
  <c r="L71" i="1"/>
  <c r="E71" i="1"/>
  <c r="E180" i="1" l="1"/>
  <c r="K180" i="1"/>
  <c r="L180" i="1"/>
  <c r="I181" i="1"/>
  <c r="F181" i="1"/>
  <c r="C181" i="1" s="1"/>
  <c r="D181" i="1" s="1"/>
  <c r="H181" i="1"/>
  <c r="J181" i="1"/>
  <c r="G182" i="1"/>
  <c r="K72" i="1"/>
  <c r="L72" i="1"/>
  <c r="E72" i="1"/>
  <c r="F73" i="1"/>
  <c r="C73" i="1" s="1"/>
  <c r="D73" i="1" s="1"/>
  <c r="I73" i="1"/>
  <c r="J73" i="1"/>
  <c r="G74" i="1"/>
  <c r="H73" i="1"/>
  <c r="E181" i="1" l="1"/>
  <c r="K181" i="1"/>
  <c r="L181" i="1"/>
  <c r="I182" i="1"/>
  <c r="G183" i="1"/>
  <c r="F182" i="1"/>
  <c r="C182" i="1" s="1"/>
  <c r="D182" i="1" s="1"/>
  <c r="H182" i="1"/>
  <c r="J182" i="1"/>
  <c r="K73" i="1"/>
  <c r="L73" i="1"/>
  <c r="E73" i="1"/>
  <c r="H74" i="1"/>
  <c r="J74" i="1"/>
  <c r="F74" i="1"/>
  <c r="C74" i="1" s="1"/>
  <c r="D74" i="1" s="1"/>
  <c r="I74" i="1"/>
  <c r="G75" i="1"/>
  <c r="I183" i="1" l="1"/>
  <c r="F183" i="1"/>
  <c r="C183" i="1" s="1"/>
  <c r="D183" i="1" s="1"/>
  <c r="H183" i="1"/>
  <c r="G184" i="1"/>
  <c r="J183" i="1"/>
  <c r="K182" i="1"/>
  <c r="L182" i="1"/>
  <c r="E182" i="1"/>
  <c r="L74" i="1"/>
  <c r="K74" i="1"/>
  <c r="I75" i="1"/>
  <c r="J75" i="1"/>
  <c r="F75" i="1"/>
  <c r="C75" i="1" s="1"/>
  <c r="D75" i="1" s="1"/>
  <c r="G76" i="1"/>
  <c r="H75" i="1"/>
  <c r="E74" i="1"/>
  <c r="K183" i="1" l="1"/>
  <c r="L183" i="1"/>
  <c r="I184" i="1"/>
  <c r="G185" i="1"/>
  <c r="F184" i="1"/>
  <c r="C184" i="1" s="1"/>
  <c r="D184" i="1" s="1"/>
  <c r="H184" i="1"/>
  <c r="J184" i="1"/>
  <c r="E183" i="1"/>
  <c r="E75" i="1"/>
  <c r="K75" i="1"/>
  <c r="L75" i="1"/>
  <c r="I76" i="1"/>
  <c r="G77" i="1"/>
  <c r="J76" i="1"/>
  <c r="F76" i="1"/>
  <c r="C76" i="1" s="1"/>
  <c r="D76" i="1" s="1"/>
  <c r="H76" i="1"/>
  <c r="K184" i="1" l="1"/>
  <c r="L184" i="1"/>
  <c r="E184" i="1"/>
  <c r="I185" i="1"/>
  <c r="F185" i="1"/>
  <c r="C185" i="1" s="1"/>
  <c r="D185" i="1" s="1"/>
  <c r="H185" i="1"/>
  <c r="G186" i="1"/>
  <c r="J185" i="1"/>
  <c r="K76" i="1"/>
  <c r="L76" i="1"/>
  <c r="F77" i="1"/>
  <c r="C77" i="1" s="1"/>
  <c r="D77" i="1" s="1"/>
  <c r="H77" i="1"/>
  <c r="I77" i="1"/>
  <c r="J77" i="1"/>
  <c r="G78" i="1"/>
  <c r="E76" i="1"/>
  <c r="I186" i="1" l="1"/>
  <c r="G187" i="1"/>
  <c r="F186" i="1"/>
  <c r="C186" i="1" s="1"/>
  <c r="D186" i="1" s="1"/>
  <c r="H186" i="1"/>
  <c r="J186" i="1"/>
  <c r="E185" i="1"/>
  <c r="K185" i="1"/>
  <c r="L185" i="1"/>
  <c r="J78" i="1"/>
  <c r="F78" i="1"/>
  <c r="C78" i="1" s="1"/>
  <c r="D78" i="1" s="1"/>
  <c r="H78" i="1"/>
  <c r="I78" i="1"/>
  <c r="G79" i="1"/>
  <c r="K77" i="1"/>
  <c r="L77" i="1"/>
  <c r="E77" i="1"/>
  <c r="K186" i="1" l="1"/>
  <c r="L186" i="1"/>
  <c r="I187" i="1"/>
  <c r="F187" i="1"/>
  <c r="C187" i="1" s="1"/>
  <c r="D187" i="1" s="1"/>
  <c r="H187" i="1"/>
  <c r="G188" i="1"/>
  <c r="J187" i="1"/>
  <c r="E186" i="1"/>
  <c r="J79" i="1"/>
  <c r="G80" i="1"/>
  <c r="H79" i="1"/>
  <c r="I79" i="1"/>
  <c r="F79" i="1"/>
  <c r="C79" i="1" s="1"/>
  <c r="D79" i="1" s="1"/>
  <c r="E78" i="1"/>
  <c r="K78" i="1"/>
  <c r="L78" i="1"/>
  <c r="K187" i="1" l="1"/>
  <c r="L187" i="1"/>
  <c r="I188" i="1"/>
  <c r="G189" i="1"/>
  <c r="H188" i="1"/>
  <c r="J188" i="1"/>
  <c r="F188" i="1"/>
  <c r="C188" i="1" s="1"/>
  <c r="D188" i="1" s="1"/>
  <c r="E187" i="1"/>
  <c r="E79" i="1"/>
  <c r="G81" i="1"/>
  <c r="J80" i="1"/>
  <c r="F80" i="1"/>
  <c r="C80" i="1" s="1"/>
  <c r="D80" i="1" s="1"/>
  <c r="H80" i="1"/>
  <c r="I80" i="1"/>
  <c r="K79" i="1"/>
  <c r="L79" i="1"/>
  <c r="E188" i="1" l="1"/>
  <c r="K188" i="1"/>
  <c r="L188" i="1"/>
  <c r="I189" i="1"/>
  <c r="F189" i="1"/>
  <c r="C189" i="1" s="1"/>
  <c r="D189" i="1" s="1"/>
  <c r="H189" i="1"/>
  <c r="J189" i="1"/>
  <c r="G190" i="1"/>
  <c r="E80" i="1"/>
  <c r="K80" i="1"/>
  <c r="L80" i="1"/>
  <c r="G82" i="1"/>
  <c r="I81" i="1"/>
  <c r="F81" i="1"/>
  <c r="C81" i="1" s="1"/>
  <c r="D81" i="1" s="1"/>
  <c r="J81" i="1"/>
  <c r="H81" i="1"/>
  <c r="I190" i="1" l="1"/>
  <c r="H190" i="1"/>
  <c r="J190" i="1"/>
  <c r="F190" i="1"/>
  <c r="C190" i="1" s="1"/>
  <c r="D190" i="1" s="1"/>
  <c r="G191" i="1"/>
  <c r="E189" i="1"/>
  <c r="K189" i="1"/>
  <c r="L189" i="1"/>
  <c r="F82" i="1"/>
  <c r="C82" i="1" s="1"/>
  <c r="D82" i="1" s="1"/>
  <c r="I82" i="1"/>
  <c r="G83" i="1"/>
  <c r="H82" i="1"/>
  <c r="J82" i="1"/>
  <c r="E81" i="1"/>
  <c r="K81" i="1"/>
  <c r="L81" i="1"/>
  <c r="I191" i="1" l="1"/>
  <c r="F191" i="1"/>
  <c r="C191" i="1" s="1"/>
  <c r="D191" i="1" s="1"/>
  <c r="G192" i="1"/>
  <c r="H191" i="1"/>
  <c r="J191" i="1"/>
  <c r="K190" i="1"/>
  <c r="L190" i="1"/>
  <c r="E190" i="1"/>
  <c r="K82" i="1"/>
  <c r="L82" i="1"/>
  <c r="F83" i="1"/>
  <c r="C83" i="1" s="1"/>
  <c r="D83" i="1" s="1"/>
  <c r="G84" i="1"/>
  <c r="H83" i="1"/>
  <c r="I83" i="1"/>
  <c r="J83" i="1"/>
  <c r="E82" i="1"/>
  <c r="K191" i="1" l="1"/>
  <c r="L191" i="1"/>
  <c r="E191" i="1"/>
  <c r="I192" i="1"/>
  <c r="G193" i="1"/>
  <c r="F192" i="1"/>
  <c r="C192" i="1" s="1"/>
  <c r="D192" i="1" s="1"/>
  <c r="H192" i="1"/>
  <c r="J192" i="1"/>
  <c r="K83" i="1"/>
  <c r="L83" i="1"/>
  <c r="H84" i="1"/>
  <c r="I84" i="1"/>
  <c r="J84" i="1"/>
  <c r="G85" i="1"/>
  <c r="F84" i="1"/>
  <c r="C84" i="1" s="1"/>
  <c r="D84" i="1" s="1"/>
  <c r="E83" i="1"/>
  <c r="E192" i="1" l="1"/>
  <c r="I193" i="1"/>
  <c r="F193" i="1"/>
  <c r="C193" i="1" s="1"/>
  <c r="D193" i="1" s="1"/>
  <c r="H193" i="1"/>
  <c r="G194" i="1"/>
  <c r="J193" i="1"/>
  <c r="K192" i="1"/>
  <c r="L192" i="1"/>
  <c r="I85" i="1"/>
  <c r="J85" i="1"/>
  <c r="G86" i="1"/>
  <c r="H85" i="1"/>
  <c r="F85" i="1"/>
  <c r="C85" i="1" s="1"/>
  <c r="D85" i="1" s="1"/>
  <c r="K84" i="1"/>
  <c r="L84" i="1"/>
  <c r="E84" i="1"/>
  <c r="I194" i="1" l="1"/>
  <c r="H194" i="1"/>
  <c r="J194" i="1"/>
  <c r="F194" i="1"/>
  <c r="C194" i="1" s="1"/>
  <c r="D194" i="1" s="1"/>
  <c r="G195" i="1"/>
  <c r="K193" i="1"/>
  <c r="L193" i="1"/>
  <c r="E193" i="1"/>
  <c r="E85" i="1"/>
  <c r="K85" i="1"/>
  <c r="L85" i="1"/>
  <c r="I86" i="1"/>
  <c r="F86" i="1"/>
  <c r="C86" i="1" s="1"/>
  <c r="D86" i="1" s="1"/>
  <c r="H86" i="1"/>
  <c r="J86" i="1"/>
  <c r="G87" i="1"/>
  <c r="I195" i="1" l="1"/>
  <c r="J195" i="1"/>
  <c r="G196" i="1"/>
  <c r="F195" i="1"/>
  <c r="C195" i="1" s="1"/>
  <c r="D195" i="1" s="1"/>
  <c r="H195" i="1"/>
  <c r="E194" i="1"/>
  <c r="K194" i="1"/>
  <c r="L194" i="1"/>
  <c r="E86" i="1"/>
  <c r="K86" i="1"/>
  <c r="L86" i="1"/>
  <c r="I87" i="1"/>
  <c r="J87" i="1"/>
  <c r="H87" i="1"/>
  <c r="G88" i="1"/>
  <c r="F87" i="1"/>
  <c r="C87" i="1" s="1"/>
  <c r="D87" i="1" s="1"/>
  <c r="I196" i="1" l="1"/>
  <c r="J196" i="1"/>
  <c r="H196" i="1"/>
  <c r="G197" i="1"/>
  <c r="F196" i="1"/>
  <c r="C196" i="1" s="1"/>
  <c r="D196" i="1" s="1"/>
  <c r="E195" i="1"/>
  <c r="K195" i="1"/>
  <c r="L195" i="1"/>
  <c r="E87" i="1"/>
  <c r="L87" i="1"/>
  <c r="K87" i="1"/>
  <c r="I88" i="1"/>
  <c r="J88" i="1"/>
  <c r="F88" i="1"/>
  <c r="C88" i="1" s="1"/>
  <c r="D88" i="1" s="1"/>
  <c r="G89" i="1"/>
  <c r="H88" i="1"/>
  <c r="E196" i="1" l="1"/>
  <c r="I197" i="1"/>
  <c r="J197" i="1"/>
  <c r="F197" i="1"/>
  <c r="C197" i="1" s="1"/>
  <c r="D197" i="1" s="1"/>
  <c r="H197" i="1"/>
  <c r="G198" i="1"/>
  <c r="K196" i="1"/>
  <c r="L196" i="1"/>
  <c r="E88" i="1"/>
  <c r="K88" i="1"/>
  <c r="L88" i="1"/>
  <c r="G90" i="1"/>
  <c r="F89" i="1"/>
  <c r="C89" i="1" s="1"/>
  <c r="D89" i="1" s="1"/>
  <c r="H89" i="1"/>
  <c r="I89" i="1"/>
  <c r="J89" i="1"/>
  <c r="K197" i="1" l="1"/>
  <c r="L197" i="1"/>
  <c r="I198" i="1"/>
  <c r="J198" i="1"/>
  <c r="F198" i="1"/>
  <c r="C198" i="1" s="1"/>
  <c r="D198" i="1" s="1"/>
  <c r="H198" i="1"/>
  <c r="G199" i="1"/>
  <c r="E197" i="1"/>
  <c r="H90" i="1"/>
  <c r="I90" i="1"/>
  <c r="J90" i="1"/>
  <c r="F90" i="1"/>
  <c r="C90" i="1" s="1"/>
  <c r="D90" i="1" s="1"/>
  <c r="G91" i="1"/>
  <c r="K89" i="1"/>
  <c r="L89" i="1"/>
  <c r="E89" i="1"/>
  <c r="I199" i="1" l="1"/>
  <c r="J199" i="1"/>
  <c r="H199" i="1"/>
  <c r="G200" i="1"/>
  <c r="F199" i="1"/>
  <c r="C199" i="1" s="1"/>
  <c r="D199" i="1" s="1"/>
  <c r="E198" i="1"/>
  <c r="K198" i="1"/>
  <c r="L198" i="1"/>
  <c r="F91" i="1"/>
  <c r="C91" i="1" s="1"/>
  <c r="D91" i="1" s="1"/>
  <c r="H91" i="1"/>
  <c r="I91" i="1"/>
  <c r="J91" i="1"/>
  <c r="G92" i="1"/>
  <c r="E90" i="1"/>
  <c r="L90" i="1"/>
  <c r="K90" i="1"/>
  <c r="I200" i="1" l="1"/>
  <c r="J200" i="1"/>
  <c r="H200" i="1"/>
  <c r="G201" i="1"/>
  <c r="F200" i="1"/>
  <c r="C200" i="1" s="1"/>
  <c r="D200" i="1" s="1"/>
  <c r="E199" i="1"/>
  <c r="K199" i="1"/>
  <c r="L199" i="1"/>
  <c r="G93" i="1"/>
  <c r="H92" i="1"/>
  <c r="I92" i="1"/>
  <c r="J92" i="1"/>
  <c r="F92" i="1"/>
  <c r="C92" i="1" s="1"/>
  <c r="D92" i="1" s="1"/>
  <c r="K91" i="1"/>
  <c r="L91" i="1"/>
  <c r="E91" i="1"/>
  <c r="E200" i="1" l="1"/>
  <c r="I201" i="1"/>
  <c r="J201" i="1"/>
  <c r="F201" i="1"/>
  <c r="C201" i="1" s="1"/>
  <c r="D201" i="1" s="1"/>
  <c r="H201" i="1"/>
  <c r="G202" i="1"/>
  <c r="K200" i="1"/>
  <c r="L200" i="1"/>
  <c r="K92" i="1"/>
  <c r="L92" i="1"/>
  <c r="E92" i="1"/>
  <c r="G94" i="1"/>
  <c r="J93" i="1"/>
  <c r="F93" i="1"/>
  <c r="C93" i="1" s="1"/>
  <c r="D93" i="1" s="1"/>
  <c r="I93" i="1"/>
  <c r="H93" i="1"/>
  <c r="I202" i="1" l="1"/>
  <c r="J202" i="1"/>
  <c r="F202" i="1"/>
  <c r="C202" i="1" s="1"/>
  <c r="D202" i="1" s="1"/>
  <c r="G203" i="1"/>
  <c r="H202" i="1"/>
  <c r="K201" i="1"/>
  <c r="L201" i="1"/>
  <c r="E201" i="1"/>
  <c r="K93" i="1"/>
  <c r="L93" i="1"/>
  <c r="I94" i="1"/>
  <c r="F94" i="1"/>
  <c r="C94" i="1" s="1"/>
  <c r="D94" i="1" s="1"/>
  <c r="H94" i="1"/>
  <c r="G95" i="1"/>
  <c r="J94" i="1"/>
  <c r="E93" i="1"/>
  <c r="E202" i="1" l="1"/>
  <c r="K202" i="1"/>
  <c r="L202" i="1"/>
  <c r="I203" i="1"/>
  <c r="J203" i="1"/>
  <c r="H203" i="1"/>
  <c r="G204" i="1"/>
  <c r="F203" i="1"/>
  <c r="C203" i="1" s="1"/>
  <c r="D203" i="1" s="1"/>
  <c r="L94" i="1"/>
  <c r="K94" i="1"/>
  <c r="E94" i="1"/>
  <c r="J95" i="1"/>
  <c r="G96" i="1"/>
  <c r="F95" i="1"/>
  <c r="C95" i="1" s="1"/>
  <c r="D95" i="1" s="1"/>
  <c r="H95" i="1"/>
  <c r="I95" i="1"/>
  <c r="I204" i="1" l="1"/>
  <c r="J204" i="1"/>
  <c r="H204" i="1"/>
  <c r="G205" i="1"/>
  <c r="F204" i="1"/>
  <c r="C204" i="1" s="1"/>
  <c r="D204" i="1" s="1"/>
  <c r="K203" i="1"/>
  <c r="L203" i="1"/>
  <c r="E203" i="1"/>
  <c r="L95" i="1"/>
  <c r="K95" i="1"/>
  <c r="E95" i="1"/>
  <c r="J96" i="1"/>
  <c r="F96" i="1"/>
  <c r="C96" i="1" s="1"/>
  <c r="D96" i="1" s="1"/>
  <c r="G97" i="1"/>
  <c r="H96" i="1"/>
  <c r="I96" i="1"/>
  <c r="I205" i="1" l="1"/>
  <c r="J205" i="1"/>
  <c r="F205" i="1"/>
  <c r="C205" i="1" s="1"/>
  <c r="D205" i="1" s="1"/>
  <c r="H205" i="1"/>
  <c r="G206" i="1"/>
  <c r="E204" i="1"/>
  <c r="K204" i="1"/>
  <c r="L204" i="1"/>
  <c r="K96" i="1"/>
  <c r="L96" i="1"/>
  <c r="E96" i="1"/>
  <c r="H97" i="1"/>
  <c r="J97" i="1"/>
  <c r="G98" i="1"/>
  <c r="I97" i="1"/>
  <c r="F97" i="1"/>
  <c r="C97" i="1" s="1"/>
  <c r="D97" i="1" s="1"/>
  <c r="I206" i="1" l="1"/>
  <c r="F206" i="1"/>
  <c r="C206" i="1" s="1"/>
  <c r="D206" i="1" s="1"/>
  <c r="H206" i="1"/>
  <c r="J206" i="1"/>
  <c r="G207" i="1"/>
  <c r="E205" i="1"/>
  <c r="K205" i="1"/>
  <c r="L205" i="1"/>
  <c r="F98" i="1"/>
  <c r="C98" i="1" s="1"/>
  <c r="D98" i="1" s="1"/>
  <c r="H98" i="1"/>
  <c r="J98" i="1"/>
  <c r="G99" i="1"/>
  <c r="I98" i="1"/>
  <c r="K97" i="1"/>
  <c r="L97" i="1"/>
  <c r="E97" i="1"/>
  <c r="I207" i="1" l="1"/>
  <c r="G208" i="1"/>
  <c r="F207" i="1"/>
  <c r="C207" i="1" s="1"/>
  <c r="D207" i="1" s="1"/>
  <c r="J207" i="1"/>
  <c r="H207" i="1"/>
  <c r="K206" i="1"/>
  <c r="L206" i="1"/>
  <c r="E206" i="1"/>
  <c r="J99" i="1"/>
  <c r="G100" i="1"/>
  <c r="I99" i="1"/>
  <c r="H99" i="1"/>
  <c r="F99" i="1"/>
  <c r="C99" i="1" s="1"/>
  <c r="D99" i="1" s="1"/>
  <c r="L98" i="1"/>
  <c r="K98" i="1"/>
  <c r="E98" i="1"/>
  <c r="L207" i="1" l="1"/>
  <c r="K207" i="1"/>
  <c r="E207" i="1"/>
  <c r="F208" i="1"/>
  <c r="C208" i="1" s="1"/>
  <c r="D208" i="1" s="1"/>
  <c r="G209" i="1"/>
  <c r="H208" i="1"/>
  <c r="J208" i="1"/>
  <c r="I208" i="1"/>
  <c r="K99" i="1"/>
  <c r="L99" i="1"/>
  <c r="E99" i="1"/>
  <c r="J100" i="1"/>
  <c r="G101" i="1"/>
  <c r="H100" i="1"/>
  <c r="F100" i="1"/>
  <c r="C100" i="1" s="1"/>
  <c r="D100" i="1" s="1"/>
  <c r="I100" i="1"/>
  <c r="E208" i="1" l="1"/>
  <c r="F209" i="1"/>
  <c r="C209" i="1" s="1"/>
  <c r="D209" i="1" s="1"/>
  <c r="G210" i="1"/>
  <c r="H209" i="1"/>
  <c r="I209" i="1"/>
  <c r="J209" i="1"/>
  <c r="K208" i="1"/>
  <c r="L208" i="1"/>
  <c r="L100" i="1"/>
  <c r="K100" i="1"/>
  <c r="H101" i="1"/>
  <c r="I101" i="1"/>
  <c r="J101" i="1"/>
  <c r="G102" i="1"/>
  <c r="F101" i="1"/>
  <c r="C101" i="1" s="1"/>
  <c r="D101" i="1" s="1"/>
  <c r="E100" i="1"/>
  <c r="E209" i="1" l="1"/>
  <c r="K209" i="1"/>
  <c r="L209" i="1"/>
  <c r="F210" i="1"/>
  <c r="C210" i="1" s="1"/>
  <c r="D210" i="1" s="1"/>
  <c r="G211" i="1"/>
  <c r="H210" i="1"/>
  <c r="I210" i="1"/>
  <c r="J210" i="1"/>
  <c r="F102" i="1"/>
  <c r="C102" i="1" s="1"/>
  <c r="D102" i="1" s="1"/>
  <c r="G103" i="1"/>
  <c r="H102" i="1"/>
  <c r="I102" i="1"/>
  <c r="J102" i="1"/>
  <c r="E101" i="1"/>
  <c r="K101" i="1"/>
  <c r="L101" i="1"/>
  <c r="F211" i="1" l="1"/>
  <c r="C211" i="1" s="1"/>
  <c r="D211" i="1" s="1"/>
  <c r="G212" i="1"/>
  <c r="H211" i="1"/>
  <c r="J211" i="1"/>
  <c r="I211" i="1"/>
  <c r="E210" i="1"/>
  <c r="K210" i="1"/>
  <c r="L210" i="1"/>
  <c r="K102" i="1"/>
  <c r="L102" i="1"/>
  <c r="I103" i="1"/>
  <c r="J103" i="1"/>
  <c r="G104" i="1"/>
  <c r="F103" i="1"/>
  <c r="C103" i="1" s="1"/>
  <c r="D103" i="1" s="1"/>
  <c r="H103" i="1"/>
  <c r="E102" i="1"/>
  <c r="F212" i="1" l="1"/>
  <c r="C212" i="1" s="1"/>
  <c r="D212" i="1" s="1"/>
  <c r="G213" i="1"/>
  <c r="H212" i="1"/>
  <c r="I212" i="1"/>
  <c r="J212" i="1"/>
  <c r="K211" i="1"/>
  <c r="L211" i="1"/>
  <c r="E211" i="1"/>
  <c r="G105" i="1"/>
  <c r="F104" i="1"/>
  <c r="C104" i="1" s="1"/>
  <c r="D104" i="1" s="1"/>
  <c r="H104" i="1"/>
  <c r="J104" i="1"/>
  <c r="I104" i="1"/>
  <c r="K103" i="1"/>
  <c r="L103" i="1"/>
  <c r="E103" i="1"/>
  <c r="K212" i="1" l="1"/>
  <c r="L212" i="1"/>
  <c r="F213" i="1"/>
  <c r="C213" i="1" s="1"/>
  <c r="D213" i="1" s="1"/>
  <c r="G214" i="1"/>
  <c r="H213" i="1"/>
  <c r="I213" i="1"/>
  <c r="J213" i="1"/>
  <c r="E212" i="1"/>
  <c r="J105" i="1"/>
  <c r="F105" i="1"/>
  <c r="C105" i="1" s="1"/>
  <c r="D105" i="1" s="1"/>
  <c r="H105" i="1"/>
  <c r="G106" i="1"/>
  <c r="I105" i="1"/>
  <c r="L104" i="1"/>
  <c r="K104" i="1"/>
  <c r="E104" i="1"/>
  <c r="K213" i="1" l="1"/>
  <c r="L213" i="1"/>
  <c r="F214" i="1"/>
  <c r="C214" i="1" s="1"/>
  <c r="D214" i="1" s="1"/>
  <c r="G215" i="1"/>
  <c r="H214" i="1"/>
  <c r="I214" i="1"/>
  <c r="J214" i="1"/>
  <c r="E213" i="1"/>
  <c r="F106" i="1"/>
  <c r="C106" i="1" s="1"/>
  <c r="D106" i="1" s="1"/>
  <c r="I106" i="1"/>
  <c r="H106" i="1"/>
  <c r="J106" i="1"/>
  <c r="G107" i="1"/>
  <c r="E105" i="1"/>
  <c r="L105" i="1"/>
  <c r="K105" i="1"/>
  <c r="K214" i="1" l="1"/>
  <c r="L214" i="1"/>
  <c r="E214" i="1"/>
  <c r="F215" i="1"/>
  <c r="C215" i="1" s="1"/>
  <c r="D215" i="1" s="1"/>
  <c r="G216" i="1"/>
  <c r="H215" i="1"/>
  <c r="I215" i="1"/>
  <c r="J215" i="1"/>
  <c r="L106" i="1"/>
  <c r="K106" i="1"/>
  <c r="G108" i="1"/>
  <c r="F107" i="1"/>
  <c r="C107" i="1" s="1"/>
  <c r="D107" i="1" s="1"/>
  <c r="H107" i="1"/>
  <c r="I107" i="1"/>
  <c r="J107" i="1"/>
  <c r="E106" i="1"/>
  <c r="E215" i="1" l="1"/>
  <c r="F216" i="1"/>
  <c r="C216" i="1" s="1"/>
  <c r="D216" i="1" s="1"/>
  <c r="G217" i="1"/>
  <c r="H216" i="1"/>
  <c r="J216" i="1"/>
  <c r="I216" i="1"/>
  <c r="K215" i="1"/>
  <c r="L215" i="1"/>
  <c r="E107" i="1"/>
  <c r="K107" i="1"/>
  <c r="L107" i="1"/>
  <c r="J108" i="1"/>
  <c r="F108" i="1"/>
  <c r="C108" i="1" s="1"/>
  <c r="D108" i="1" s="1"/>
  <c r="G109" i="1"/>
  <c r="H108" i="1"/>
  <c r="I108" i="1"/>
  <c r="F217" i="1" l="1"/>
  <c r="C217" i="1" s="1"/>
  <c r="D217" i="1" s="1"/>
  <c r="G218" i="1"/>
  <c r="H217" i="1"/>
  <c r="I217" i="1"/>
  <c r="J217" i="1"/>
  <c r="K216" i="1"/>
  <c r="L216" i="1"/>
  <c r="E216" i="1"/>
  <c r="E108" i="1"/>
  <c r="J109" i="1"/>
  <c r="F109" i="1"/>
  <c r="C109" i="1" s="1"/>
  <c r="D109" i="1" s="1"/>
  <c r="G110" i="1"/>
  <c r="H109" i="1"/>
  <c r="I109" i="1"/>
  <c r="L108" i="1"/>
  <c r="K108" i="1"/>
  <c r="K217" i="1" l="1"/>
  <c r="L217" i="1"/>
  <c r="F218" i="1"/>
  <c r="C218" i="1" s="1"/>
  <c r="D218" i="1" s="1"/>
  <c r="G219" i="1"/>
  <c r="H218" i="1"/>
  <c r="I218" i="1"/>
  <c r="J218" i="1"/>
  <c r="E217" i="1"/>
  <c r="J110" i="1"/>
  <c r="H110" i="1"/>
  <c r="I110" i="1"/>
  <c r="F110" i="1"/>
  <c r="C110" i="1" s="1"/>
  <c r="D110" i="1" s="1"/>
  <c r="G111" i="1"/>
  <c r="K109" i="1"/>
  <c r="L109" i="1"/>
  <c r="E109" i="1"/>
  <c r="F219" i="1" l="1"/>
  <c r="C219" i="1" s="1"/>
  <c r="D219" i="1" s="1"/>
  <c r="G220" i="1"/>
  <c r="H219" i="1"/>
  <c r="I219" i="1"/>
  <c r="J219" i="1"/>
  <c r="L218" i="1"/>
  <c r="K218" i="1"/>
  <c r="E218" i="1"/>
  <c r="I111" i="1"/>
  <c r="F111" i="1"/>
  <c r="C111" i="1" s="1"/>
  <c r="D111" i="1" s="1"/>
  <c r="H111" i="1"/>
  <c r="J111" i="1"/>
  <c r="G112" i="1"/>
  <c r="L110" i="1"/>
  <c r="K110" i="1"/>
  <c r="E110" i="1"/>
  <c r="K219" i="1" l="1"/>
  <c r="L219" i="1"/>
  <c r="F220" i="1"/>
  <c r="C220" i="1" s="1"/>
  <c r="D220" i="1" s="1"/>
  <c r="G221" i="1"/>
  <c r="H220" i="1"/>
  <c r="I220" i="1"/>
  <c r="J220" i="1"/>
  <c r="E219" i="1"/>
  <c r="H112" i="1"/>
  <c r="J112" i="1"/>
  <c r="I112" i="1"/>
  <c r="G113" i="1"/>
  <c r="F112" i="1"/>
  <c r="C112" i="1" s="1"/>
  <c r="D112" i="1" s="1"/>
  <c r="K111" i="1"/>
  <c r="L111" i="1"/>
  <c r="E111" i="1"/>
  <c r="F221" i="1" l="1"/>
  <c r="C221" i="1" s="1"/>
  <c r="D221" i="1" s="1"/>
  <c r="G222" i="1"/>
  <c r="H221" i="1"/>
  <c r="I221" i="1"/>
  <c r="J221" i="1"/>
  <c r="E220" i="1"/>
  <c r="K220" i="1"/>
  <c r="L220" i="1"/>
  <c r="J113" i="1"/>
  <c r="G114" i="1"/>
  <c r="F113" i="1"/>
  <c r="C113" i="1" s="1"/>
  <c r="D113" i="1" s="1"/>
  <c r="H113" i="1"/>
  <c r="I113" i="1"/>
  <c r="L112" i="1"/>
  <c r="K112" i="1"/>
  <c r="E112" i="1"/>
  <c r="K221" i="1" l="1"/>
  <c r="L221" i="1"/>
  <c r="F222" i="1"/>
  <c r="C222" i="1" s="1"/>
  <c r="D222" i="1" s="1"/>
  <c r="G223" i="1"/>
  <c r="H222" i="1"/>
  <c r="I222" i="1"/>
  <c r="J222" i="1"/>
  <c r="E221" i="1"/>
  <c r="E113" i="1"/>
  <c r="J114" i="1"/>
  <c r="G115" i="1"/>
  <c r="H114" i="1"/>
  <c r="I114" i="1"/>
  <c r="F114" i="1"/>
  <c r="C114" i="1" s="1"/>
  <c r="D114" i="1" s="1"/>
  <c r="K113" i="1"/>
  <c r="L113" i="1"/>
  <c r="F223" i="1" l="1"/>
  <c r="C223" i="1" s="1"/>
  <c r="D223" i="1" s="1"/>
  <c r="H223" i="1"/>
  <c r="G224" i="1"/>
  <c r="I223" i="1"/>
  <c r="J223" i="1"/>
  <c r="K222" i="1"/>
  <c r="L222" i="1"/>
  <c r="E222" i="1"/>
  <c r="K114" i="1"/>
  <c r="L114" i="1"/>
  <c r="F115" i="1"/>
  <c r="C115" i="1" s="1"/>
  <c r="D115" i="1" s="1"/>
  <c r="H115" i="1"/>
  <c r="I115" i="1"/>
  <c r="J115" i="1"/>
  <c r="G116" i="1"/>
  <c r="E114" i="1"/>
  <c r="K223" i="1" l="1"/>
  <c r="L223" i="1"/>
  <c r="E223" i="1"/>
  <c r="F224" i="1"/>
  <c r="C224" i="1" s="1"/>
  <c r="D224" i="1" s="1"/>
  <c r="G225" i="1"/>
  <c r="J224" i="1"/>
  <c r="H224" i="1"/>
  <c r="I224" i="1"/>
  <c r="J116" i="1"/>
  <c r="F116" i="1"/>
  <c r="C116" i="1" s="1"/>
  <c r="D116" i="1" s="1"/>
  <c r="G117" i="1"/>
  <c r="H116" i="1"/>
  <c r="I116" i="1"/>
  <c r="K115" i="1"/>
  <c r="L115" i="1"/>
  <c r="E115" i="1"/>
  <c r="F225" i="1" l="1"/>
  <c r="C225" i="1" s="1"/>
  <c r="D225" i="1" s="1"/>
  <c r="G226" i="1"/>
  <c r="H225" i="1"/>
  <c r="J225" i="1"/>
  <c r="I225" i="1"/>
  <c r="L224" i="1"/>
  <c r="K224" i="1"/>
  <c r="E224" i="1"/>
  <c r="H117" i="1"/>
  <c r="I117" i="1"/>
  <c r="J117" i="1"/>
  <c r="F117" i="1"/>
  <c r="C117" i="1" s="1"/>
  <c r="D117" i="1" s="1"/>
  <c r="G118" i="1"/>
  <c r="E116" i="1"/>
  <c r="L116" i="1"/>
  <c r="K116" i="1"/>
  <c r="F226" i="1" l="1"/>
  <c r="C226" i="1" s="1"/>
  <c r="D226" i="1" s="1"/>
  <c r="G227" i="1"/>
  <c r="I226" i="1"/>
  <c r="J226" i="1"/>
  <c r="H226" i="1"/>
  <c r="K225" i="1"/>
  <c r="L225" i="1"/>
  <c r="E225" i="1"/>
  <c r="E117" i="1"/>
  <c r="G119" i="1"/>
  <c r="H118" i="1"/>
  <c r="I118" i="1"/>
  <c r="J118" i="1"/>
  <c r="F118" i="1"/>
  <c r="C118" i="1" s="1"/>
  <c r="D118" i="1" s="1"/>
  <c r="L117" i="1"/>
  <c r="K117" i="1"/>
  <c r="K226" i="1" l="1"/>
  <c r="L226" i="1"/>
  <c r="F227" i="1"/>
  <c r="C227" i="1" s="1"/>
  <c r="D227" i="1" s="1"/>
  <c r="G228" i="1"/>
  <c r="H227" i="1"/>
  <c r="I227" i="1"/>
  <c r="J227" i="1"/>
  <c r="E226" i="1"/>
  <c r="L118" i="1"/>
  <c r="K118" i="1"/>
  <c r="G120" i="1"/>
  <c r="F119" i="1"/>
  <c r="C119" i="1" s="1"/>
  <c r="D119" i="1" s="1"/>
  <c r="I119" i="1"/>
  <c r="J119" i="1"/>
  <c r="H119" i="1"/>
  <c r="E118" i="1"/>
  <c r="F228" i="1" l="1"/>
  <c r="C228" i="1" s="1"/>
  <c r="D228" i="1" s="1"/>
  <c r="G229" i="1"/>
  <c r="J228" i="1"/>
  <c r="H228" i="1"/>
  <c r="I228" i="1"/>
  <c r="E227" i="1"/>
  <c r="K227" i="1"/>
  <c r="L227" i="1"/>
  <c r="K119" i="1"/>
  <c r="L119" i="1"/>
  <c r="G121" i="1"/>
  <c r="F120" i="1"/>
  <c r="C120" i="1" s="1"/>
  <c r="D120" i="1" s="1"/>
  <c r="H120" i="1"/>
  <c r="J120" i="1"/>
  <c r="I120" i="1"/>
  <c r="E119" i="1"/>
  <c r="K228" i="1" l="1"/>
  <c r="L228" i="1"/>
  <c r="F229" i="1"/>
  <c r="C229" i="1" s="1"/>
  <c r="D229" i="1" s="1"/>
  <c r="G230" i="1"/>
  <c r="H229" i="1"/>
  <c r="J229" i="1"/>
  <c r="I229" i="1"/>
  <c r="E228" i="1"/>
  <c r="L120" i="1"/>
  <c r="K120" i="1"/>
  <c r="E120" i="1"/>
  <c r="G122" i="1"/>
  <c r="J121" i="1"/>
  <c r="F121" i="1"/>
  <c r="C121" i="1" s="1"/>
  <c r="D121" i="1" s="1"/>
  <c r="H121" i="1"/>
  <c r="I121" i="1"/>
  <c r="K229" i="1" l="1"/>
  <c r="L229" i="1"/>
  <c r="F230" i="1"/>
  <c r="C230" i="1" s="1"/>
  <c r="D230" i="1" s="1"/>
  <c r="G231" i="1"/>
  <c r="I230" i="1"/>
  <c r="J230" i="1"/>
  <c r="H230" i="1"/>
  <c r="E229" i="1"/>
  <c r="G123" i="1"/>
  <c r="F122" i="1"/>
  <c r="C122" i="1" s="1"/>
  <c r="D122" i="1" s="1"/>
  <c r="H122" i="1"/>
  <c r="J122" i="1"/>
  <c r="I122" i="1"/>
  <c r="E121" i="1"/>
  <c r="L121" i="1"/>
  <c r="K121" i="1"/>
  <c r="K230" i="1" l="1"/>
  <c r="L230" i="1"/>
  <c r="F231" i="1"/>
  <c r="C231" i="1" s="1"/>
  <c r="D231" i="1" s="1"/>
  <c r="G232" i="1"/>
  <c r="H231" i="1"/>
  <c r="I231" i="1"/>
  <c r="J231" i="1"/>
  <c r="E230" i="1"/>
  <c r="L122" i="1"/>
  <c r="K122" i="1"/>
  <c r="E122" i="1"/>
  <c r="J123" i="1"/>
  <c r="H123" i="1"/>
  <c r="I123" i="1"/>
  <c r="G124" i="1"/>
  <c r="F123" i="1"/>
  <c r="C123" i="1" s="1"/>
  <c r="D123" i="1" s="1"/>
  <c r="F232" i="1" l="1"/>
  <c r="C232" i="1" s="1"/>
  <c r="D232" i="1" s="1"/>
  <c r="G233" i="1"/>
  <c r="J232" i="1"/>
  <c r="H232" i="1"/>
  <c r="I232" i="1"/>
  <c r="E231" i="1"/>
  <c r="K231" i="1"/>
  <c r="L231" i="1"/>
  <c r="K123" i="1"/>
  <c r="L123" i="1"/>
  <c r="E123" i="1"/>
  <c r="F124" i="1"/>
  <c r="C124" i="1" s="1"/>
  <c r="D124" i="1" s="1"/>
  <c r="G125" i="1"/>
  <c r="H124" i="1"/>
  <c r="I124" i="1"/>
  <c r="J124" i="1"/>
  <c r="K232" i="1" l="1"/>
  <c r="L232" i="1"/>
  <c r="F233" i="1"/>
  <c r="C233" i="1" s="1"/>
  <c r="D233" i="1" s="1"/>
  <c r="G234" i="1"/>
  <c r="H233" i="1"/>
  <c r="J233" i="1"/>
  <c r="I233" i="1"/>
  <c r="E232" i="1"/>
  <c r="E124" i="1"/>
  <c r="H125" i="1"/>
  <c r="I125" i="1"/>
  <c r="F125" i="1"/>
  <c r="C125" i="1" s="1"/>
  <c r="D125" i="1" s="1"/>
  <c r="G126" i="1"/>
  <c r="J125" i="1"/>
  <c r="L124" i="1"/>
  <c r="K124" i="1"/>
  <c r="E233" i="1" l="1"/>
  <c r="K233" i="1"/>
  <c r="L233" i="1"/>
  <c r="F234" i="1"/>
  <c r="C234" i="1" s="1"/>
  <c r="D234" i="1" s="1"/>
  <c r="G235" i="1"/>
  <c r="I234" i="1"/>
  <c r="J234" i="1"/>
  <c r="H234" i="1"/>
  <c r="K125" i="1"/>
  <c r="L125" i="1"/>
  <c r="G127" i="1"/>
  <c r="I126" i="1"/>
  <c r="J126" i="1"/>
  <c r="H126" i="1"/>
  <c r="F126" i="1"/>
  <c r="C126" i="1" s="1"/>
  <c r="D126" i="1" s="1"/>
  <c r="E125" i="1"/>
  <c r="K234" i="1" l="1"/>
  <c r="L234" i="1"/>
  <c r="F235" i="1"/>
  <c r="C235" i="1" s="1"/>
  <c r="D235" i="1" s="1"/>
  <c r="G236" i="1"/>
  <c r="H235" i="1"/>
  <c r="I235" i="1"/>
  <c r="J235" i="1"/>
  <c r="E234" i="1"/>
  <c r="E126" i="1"/>
  <c r="L126" i="1"/>
  <c r="K126" i="1"/>
  <c r="G128" i="1"/>
  <c r="F127" i="1"/>
  <c r="C127" i="1" s="1"/>
  <c r="D127" i="1" s="1"/>
  <c r="H127" i="1"/>
  <c r="I127" i="1"/>
  <c r="J127" i="1"/>
  <c r="E235" i="1" l="1"/>
  <c r="K235" i="1"/>
  <c r="L235" i="1"/>
  <c r="F236" i="1"/>
  <c r="C236" i="1" s="1"/>
  <c r="D236" i="1" s="1"/>
  <c r="G237" i="1"/>
  <c r="I236" i="1"/>
  <c r="J236" i="1"/>
  <c r="H236" i="1"/>
  <c r="E127" i="1"/>
  <c r="F128" i="1"/>
  <c r="C128" i="1" s="1"/>
  <c r="D128" i="1" s="1"/>
  <c r="G129" i="1"/>
  <c r="H128" i="1"/>
  <c r="J128" i="1"/>
  <c r="I128" i="1"/>
  <c r="K127" i="1"/>
  <c r="L127" i="1"/>
  <c r="F237" i="1" l="1"/>
  <c r="C237" i="1" s="1"/>
  <c r="D237" i="1" s="1"/>
  <c r="G238" i="1"/>
  <c r="J237" i="1"/>
  <c r="H237" i="1"/>
  <c r="I237" i="1"/>
  <c r="E236" i="1"/>
  <c r="K236" i="1"/>
  <c r="L236" i="1"/>
  <c r="I129" i="1"/>
  <c r="J129" i="1"/>
  <c r="H129" i="1"/>
  <c r="G130" i="1"/>
  <c r="F129" i="1"/>
  <c r="C129" i="1" s="1"/>
  <c r="D129" i="1" s="1"/>
  <c r="L128" i="1"/>
  <c r="K128" i="1"/>
  <c r="E128" i="1"/>
  <c r="K237" i="1" l="1"/>
  <c r="L237" i="1"/>
  <c r="F238" i="1"/>
  <c r="C238" i="1" s="1"/>
  <c r="D238" i="1" s="1"/>
  <c r="G239" i="1"/>
  <c r="I238" i="1"/>
  <c r="J238" i="1"/>
  <c r="H238" i="1"/>
  <c r="E237" i="1"/>
  <c r="J130" i="1"/>
  <c r="F130" i="1"/>
  <c r="C130" i="1" s="1"/>
  <c r="D130" i="1" s="1"/>
  <c r="I130" i="1"/>
  <c r="H130" i="1"/>
  <c r="K129" i="1"/>
  <c r="L129" i="1"/>
  <c r="E129" i="1"/>
  <c r="K238" i="1" l="1"/>
  <c r="L238" i="1"/>
  <c r="E238" i="1"/>
  <c r="F239" i="1"/>
  <c r="C239" i="1" s="1"/>
  <c r="D239" i="1" s="1"/>
  <c r="H239" i="1"/>
  <c r="I239" i="1"/>
  <c r="J239" i="1"/>
  <c r="E130" i="1"/>
  <c r="L130" i="1"/>
  <c r="K130" i="1"/>
  <c r="E239" i="1" l="1"/>
  <c r="K239" i="1"/>
  <c r="L239" i="1"/>
</calcChain>
</file>

<file path=xl/sharedStrings.xml><?xml version="1.0" encoding="utf-8"?>
<sst xmlns="http://schemas.openxmlformats.org/spreadsheetml/2006/main" count="31" uniqueCount="19">
  <si>
    <t>Sampling 16 Periods</t>
  </si>
  <si>
    <t>F-Clk (Hz)</t>
  </si>
  <si>
    <t>Frequency Number</t>
  </si>
  <si>
    <t>Divider</t>
  </si>
  <si>
    <t>F in (Hz)</t>
  </si>
  <si>
    <t>Increment</t>
  </si>
  <si>
    <t>Points/periods</t>
  </si>
  <si>
    <t>ADC divider</t>
  </si>
  <si>
    <t>F ADC (Hz)</t>
  </si>
  <si>
    <t>Duration
(CLKin cycles)</t>
  </si>
  <si>
    <t>Duration
(ms)</t>
  </si>
  <si>
    <t>Duration 
(UA cycles @28,8kHz)</t>
  </si>
  <si>
    <t>Round Duration</t>
  </si>
  <si>
    <t>Number of ADC points</t>
  </si>
  <si>
    <t>Rounded Points/Faster_UA_Cycle</t>
  </si>
  <si>
    <t>Points/Faster_UA_Cycle</t>
  </si>
  <si>
    <t>Duration_New</t>
  </si>
  <si>
    <t>UA_Cycles for 16</t>
  </si>
  <si>
    <t>Idee 135 Punkte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</si>
</sst>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"/>
    <numFmt numFmtId="165" formatCode="0.00000000000"/>
    <numFmt numFmtId="166" formatCode="0.000000000"/>
    <numFmt numFmtId="167" formatCode="0.00000000000E+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2" fillId="4" borderId="0" xfId="0" applyFont="1" applyFill="1"/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8"/>
  <sheetViews>
    <sheetView tabSelected="1" zoomScale="98" zoomScaleNormal="98" workbookViewId="0">
      <selection activeCell="P14" sqref="P14"/>
    </sheetView>
  </sheetViews>
  <sheetFormatPr baseColWidth="10" defaultColWidth="9.140625" defaultRowHeight="15" x14ac:dyDescent="0.25"/>
  <cols>
    <col min="1" max="1" width="11.85546875" customWidth="1"/>
    <col min="2" max="2" width="11.7109375" customWidth="1"/>
    <col min="4" max="4" width="8.140625" bestFit="1" customWidth="1"/>
    <col min="5" max="5" width="10.140625" bestFit="1" customWidth="1"/>
    <col min="6" max="6" width="14.140625" bestFit="1" customWidth="1"/>
    <col min="9" max="9" width="12" bestFit="1" customWidth="1"/>
    <col min="11" max="11" width="12" bestFit="1" customWidth="1"/>
    <col min="12" max="12" width="8.7109375" bestFit="1" customWidth="1"/>
    <col min="15" max="16" width="8.42578125" customWidth="1"/>
    <col min="17" max="17" width="23" bestFit="1" customWidth="1"/>
    <col min="18" max="18" width="13.42578125" bestFit="1" customWidth="1"/>
    <col min="19" max="19" width="20" customWidth="1"/>
    <col min="20" max="20" width="13.140625" bestFit="1" customWidth="1"/>
  </cols>
  <sheetData>
    <row r="1" spans="1:20" x14ac:dyDescent="0.25">
      <c r="A1" s="1">
        <v>29491200</v>
      </c>
      <c r="B1">
        <v>1</v>
      </c>
      <c r="C1">
        <v>28800</v>
      </c>
      <c r="D1">
        <v>57600</v>
      </c>
      <c r="E1">
        <v>115200</v>
      </c>
      <c r="G1">
        <f>A1/C1</f>
        <v>1024</v>
      </c>
      <c r="H1">
        <f>A1/D1</f>
        <v>512</v>
      </c>
      <c r="I1">
        <f>A1/E1</f>
        <v>256</v>
      </c>
      <c r="J1" s="17" t="s">
        <v>0</v>
      </c>
      <c r="K1" s="17"/>
      <c r="L1" s="17"/>
      <c r="M1" s="17"/>
    </row>
    <row r="2" spans="1:20" ht="75" x14ac:dyDescent="0.25">
      <c r="A2" t="s">
        <v>1</v>
      </c>
      <c r="B2" s="2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  <c r="I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15</v>
      </c>
      <c r="P2" s="2" t="s">
        <v>14</v>
      </c>
      <c r="Q2" s="2" t="s">
        <v>17</v>
      </c>
      <c r="R2" s="2" t="s">
        <v>16</v>
      </c>
      <c r="S2" s="2"/>
      <c r="T2" s="2"/>
    </row>
    <row r="3" spans="1:20" x14ac:dyDescent="0.25">
      <c r="A3">
        <f>(A1/B1)</f>
        <v>29491200</v>
      </c>
      <c r="B3">
        <v>0</v>
      </c>
      <c r="C3">
        <v>8</v>
      </c>
      <c r="D3" s="3">
        <f>$A$3/C3</f>
        <v>3686400</v>
      </c>
      <c r="E3" s="3">
        <f>D3*POWER(2,28)/$A$3</f>
        <v>33554432</v>
      </c>
      <c r="F3">
        <f t="shared" ref="F3:F12" si="0">$A$3/D3</f>
        <v>8</v>
      </c>
      <c r="G3">
        <v>34</v>
      </c>
      <c r="H3" s="3">
        <f>G3-28</f>
        <v>6</v>
      </c>
      <c r="I3">
        <f>$A$3/G3</f>
        <v>867388.23529411759</v>
      </c>
      <c r="J3">
        <f>16*16*G3</f>
        <v>8704</v>
      </c>
      <c r="K3">
        <f>J3/($A$3*1000)</f>
        <v>2.9513888888888889E-7</v>
      </c>
      <c r="L3">
        <f>J3/($A$1/$C$1)</f>
        <v>8.5</v>
      </c>
      <c r="M3">
        <f>ROUNDUP(L3,0)</f>
        <v>9</v>
      </c>
      <c r="N3">
        <f>ROUNDUP(M3*512/G3,0)</f>
        <v>136</v>
      </c>
      <c r="P3" s="8"/>
    </row>
    <row r="4" spans="1:20" x14ac:dyDescent="0.25">
      <c r="A4" s="4"/>
      <c r="B4" s="4">
        <v>1</v>
      </c>
      <c r="C4" s="4">
        <f>C3*2</f>
        <v>16</v>
      </c>
      <c r="D4" s="5">
        <f>$A$3/C4</f>
        <v>1843200</v>
      </c>
      <c r="E4" s="5">
        <f>D4*POWER(2,28)/$A$3</f>
        <v>16777216</v>
      </c>
      <c r="F4" s="4">
        <f t="shared" si="0"/>
        <v>16</v>
      </c>
      <c r="G4" s="6">
        <v>34</v>
      </c>
      <c r="H4" s="3">
        <f t="shared" ref="H4:H12" si="1">G4-28</f>
        <v>6</v>
      </c>
      <c r="I4" s="4">
        <f t="shared" ref="I4:I12" si="2">$A$3/G4</f>
        <v>867388.23529411759</v>
      </c>
      <c r="J4" s="4">
        <f t="shared" ref="J4:J12" si="3">16*16*G4</f>
        <v>8704</v>
      </c>
      <c r="K4" s="4">
        <f t="shared" ref="K4:K12" si="4">J4/($A$3*1000)</f>
        <v>2.9513888888888889E-7</v>
      </c>
      <c r="L4">
        <f t="shared" ref="L4:L12" si="5">J4/($A$1/$C$1)</f>
        <v>8.5</v>
      </c>
      <c r="M4" s="4">
        <f t="shared" ref="M4:M67" si="6">ROUNDUP(L4,0)</f>
        <v>9</v>
      </c>
      <c r="N4" s="4">
        <f t="shared" ref="N4:N12" si="7">ROUNDUP(M4*512/G4,0)</f>
        <v>136</v>
      </c>
      <c r="P4" s="8"/>
    </row>
    <row r="5" spans="1:20" x14ac:dyDescent="0.25">
      <c r="A5" s="4"/>
      <c r="B5" s="4">
        <v>2</v>
      </c>
      <c r="C5" s="4">
        <f t="shared" ref="C5:C12" si="8">C4*2</f>
        <v>32</v>
      </c>
      <c r="D5" s="5">
        <f t="shared" ref="D5:D12" si="9">$A$3/C5</f>
        <v>921600</v>
      </c>
      <c r="E5" s="5">
        <f t="shared" ref="E5:E12" si="10">D5*POWER(2,28)/$A$3</f>
        <v>8388608</v>
      </c>
      <c r="F5" s="4">
        <f t="shared" si="0"/>
        <v>32</v>
      </c>
      <c r="G5" s="6">
        <f>F5+F5/16</f>
        <v>34</v>
      </c>
      <c r="H5" s="3">
        <f t="shared" si="1"/>
        <v>6</v>
      </c>
      <c r="I5" s="4">
        <f t="shared" si="2"/>
        <v>867388.23529411759</v>
      </c>
      <c r="J5" s="4">
        <f>16*16*G5</f>
        <v>8704</v>
      </c>
      <c r="K5" s="4">
        <f t="shared" si="4"/>
        <v>2.9513888888888889E-7</v>
      </c>
      <c r="L5">
        <f t="shared" si="5"/>
        <v>8.5</v>
      </c>
      <c r="M5" s="4">
        <f t="shared" si="6"/>
        <v>9</v>
      </c>
      <c r="N5" s="4">
        <f t="shared" si="7"/>
        <v>136</v>
      </c>
      <c r="P5" s="8"/>
    </row>
    <row r="6" spans="1:20" x14ac:dyDescent="0.25">
      <c r="A6" s="4"/>
      <c r="B6" s="4">
        <v>3</v>
      </c>
      <c r="C6" s="4">
        <f t="shared" si="8"/>
        <v>64</v>
      </c>
      <c r="D6" s="5">
        <f t="shared" si="9"/>
        <v>460800</v>
      </c>
      <c r="E6" s="5">
        <f t="shared" si="10"/>
        <v>4194304</v>
      </c>
      <c r="F6" s="4">
        <f t="shared" si="0"/>
        <v>64</v>
      </c>
      <c r="G6" s="6">
        <f>F6+F6/16</f>
        <v>68</v>
      </c>
      <c r="H6" s="3">
        <f t="shared" si="1"/>
        <v>40</v>
      </c>
      <c r="I6" s="4">
        <f t="shared" si="2"/>
        <v>433694.1176470588</v>
      </c>
      <c r="J6" s="4">
        <f>16*16*G6</f>
        <v>17408</v>
      </c>
      <c r="K6" s="4">
        <f t="shared" si="4"/>
        <v>5.9027777777777778E-7</v>
      </c>
      <c r="L6">
        <f t="shared" si="5"/>
        <v>17</v>
      </c>
      <c r="M6" s="4">
        <f t="shared" si="6"/>
        <v>17</v>
      </c>
      <c r="N6" s="4">
        <f t="shared" si="7"/>
        <v>128</v>
      </c>
      <c r="P6" s="8"/>
      <c r="R6" t="s">
        <v>18</v>
      </c>
    </row>
    <row r="7" spans="1:20" x14ac:dyDescent="0.25">
      <c r="A7" s="4"/>
      <c r="B7" s="4">
        <v>4</v>
      </c>
      <c r="C7" s="4">
        <f t="shared" si="8"/>
        <v>128</v>
      </c>
      <c r="D7" s="5">
        <f t="shared" si="9"/>
        <v>230400</v>
      </c>
      <c r="E7" s="5">
        <f t="shared" si="10"/>
        <v>2097152</v>
      </c>
      <c r="F7" s="4">
        <f t="shared" si="0"/>
        <v>128</v>
      </c>
      <c r="G7" s="6">
        <f>F7+F7/16</f>
        <v>136</v>
      </c>
      <c r="H7" s="3">
        <f t="shared" si="1"/>
        <v>108</v>
      </c>
      <c r="I7" s="4">
        <f t="shared" si="2"/>
        <v>216847.0588235294</v>
      </c>
      <c r="J7" s="4">
        <f t="shared" si="3"/>
        <v>34816</v>
      </c>
      <c r="K7" s="4">
        <f t="shared" si="4"/>
        <v>1.1805555555555556E-6</v>
      </c>
      <c r="L7">
        <f t="shared" si="5"/>
        <v>34</v>
      </c>
      <c r="M7" s="4">
        <f t="shared" si="6"/>
        <v>34</v>
      </c>
      <c r="N7" s="4">
        <f t="shared" si="7"/>
        <v>128</v>
      </c>
      <c r="P7" s="7"/>
    </row>
    <row r="8" spans="1:20" x14ac:dyDescent="0.25">
      <c r="A8" s="4"/>
      <c r="B8" s="4">
        <v>5</v>
      </c>
      <c r="C8" s="4">
        <f t="shared" si="8"/>
        <v>256</v>
      </c>
      <c r="D8" s="5">
        <f t="shared" si="9"/>
        <v>115200</v>
      </c>
      <c r="E8" s="5">
        <f t="shared" si="10"/>
        <v>1048576</v>
      </c>
      <c r="F8" s="4">
        <f t="shared" si="0"/>
        <v>256</v>
      </c>
      <c r="G8" s="6">
        <f>F8+F8/16</f>
        <v>272</v>
      </c>
      <c r="H8" s="3">
        <f t="shared" si="1"/>
        <v>244</v>
      </c>
      <c r="I8" s="4">
        <f t="shared" si="2"/>
        <v>108423.5294117647</v>
      </c>
      <c r="J8" s="4">
        <f t="shared" si="3"/>
        <v>69632</v>
      </c>
      <c r="K8" s="4">
        <f t="shared" si="4"/>
        <v>2.3611111111111111E-6</v>
      </c>
      <c r="L8">
        <f t="shared" si="5"/>
        <v>68</v>
      </c>
      <c r="M8" s="4">
        <f t="shared" si="6"/>
        <v>68</v>
      </c>
      <c r="N8" s="4">
        <f t="shared" si="7"/>
        <v>128</v>
      </c>
      <c r="P8" s="7"/>
    </row>
    <row r="9" spans="1:20" x14ac:dyDescent="0.25">
      <c r="A9" s="4"/>
      <c r="B9" s="4">
        <v>6</v>
      </c>
      <c r="C9" s="4">
        <f t="shared" si="8"/>
        <v>512</v>
      </c>
      <c r="D9" s="5">
        <f t="shared" si="9"/>
        <v>57600</v>
      </c>
      <c r="E9" s="5">
        <f t="shared" si="10"/>
        <v>524288</v>
      </c>
      <c r="F9" s="4">
        <f t="shared" si="0"/>
        <v>512</v>
      </c>
      <c r="G9" s="6">
        <f>C9/16</f>
        <v>32</v>
      </c>
      <c r="H9" s="3">
        <f t="shared" si="1"/>
        <v>4</v>
      </c>
      <c r="I9" s="4">
        <f t="shared" si="2"/>
        <v>921600</v>
      </c>
      <c r="J9" s="4">
        <f t="shared" si="3"/>
        <v>8192</v>
      </c>
      <c r="K9" s="4">
        <f t="shared" si="4"/>
        <v>2.7777777777777776E-7</v>
      </c>
      <c r="L9">
        <f t="shared" si="5"/>
        <v>8</v>
      </c>
      <c r="M9" s="4">
        <f t="shared" si="6"/>
        <v>8</v>
      </c>
      <c r="N9" s="4">
        <f t="shared" si="7"/>
        <v>128</v>
      </c>
      <c r="P9" s="7"/>
    </row>
    <row r="10" spans="1:20" x14ac:dyDescent="0.25">
      <c r="A10" s="4"/>
      <c r="B10" s="4">
        <v>7</v>
      </c>
      <c r="C10" s="4">
        <f t="shared" si="8"/>
        <v>1024</v>
      </c>
      <c r="D10" s="5">
        <f t="shared" si="9"/>
        <v>28800</v>
      </c>
      <c r="E10" s="5">
        <f t="shared" si="10"/>
        <v>262144</v>
      </c>
      <c r="F10" s="4">
        <f t="shared" si="0"/>
        <v>1024</v>
      </c>
      <c r="G10" s="6">
        <f>C10/16</f>
        <v>64</v>
      </c>
      <c r="H10" s="3">
        <f t="shared" si="1"/>
        <v>36</v>
      </c>
      <c r="I10" s="4">
        <f t="shared" si="2"/>
        <v>460800</v>
      </c>
      <c r="J10" s="4">
        <f t="shared" si="3"/>
        <v>16384</v>
      </c>
      <c r="K10" s="4">
        <f t="shared" si="4"/>
        <v>5.5555555555555552E-7</v>
      </c>
      <c r="L10">
        <f t="shared" si="5"/>
        <v>16</v>
      </c>
      <c r="M10" s="4">
        <f t="shared" si="6"/>
        <v>16</v>
      </c>
      <c r="N10" s="4">
        <f t="shared" si="7"/>
        <v>128</v>
      </c>
      <c r="P10" s="9"/>
    </row>
    <row r="11" spans="1:20" x14ac:dyDescent="0.25">
      <c r="A11" s="4"/>
      <c r="B11" s="4">
        <v>8</v>
      </c>
      <c r="C11" s="4">
        <f t="shared" si="8"/>
        <v>2048</v>
      </c>
      <c r="D11" s="5">
        <f t="shared" si="9"/>
        <v>14400</v>
      </c>
      <c r="E11" s="5">
        <f t="shared" si="10"/>
        <v>131072</v>
      </c>
      <c r="F11" s="4">
        <f t="shared" si="0"/>
        <v>2048</v>
      </c>
      <c r="G11" s="6">
        <f>C11/16</f>
        <v>128</v>
      </c>
      <c r="H11" s="3">
        <f t="shared" si="1"/>
        <v>100</v>
      </c>
      <c r="I11" s="4">
        <f t="shared" si="2"/>
        <v>230400</v>
      </c>
      <c r="J11" s="4">
        <f t="shared" si="3"/>
        <v>32768</v>
      </c>
      <c r="K11" s="4">
        <f t="shared" si="4"/>
        <v>1.111111111111111E-6</v>
      </c>
      <c r="L11">
        <f t="shared" si="5"/>
        <v>32</v>
      </c>
      <c r="M11" s="4">
        <f t="shared" si="6"/>
        <v>32</v>
      </c>
      <c r="N11" s="4">
        <f t="shared" si="7"/>
        <v>128</v>
      </c>
      <c r="P11" s="9"/>
    </row>
    <row r="12" spans="1:20" x14ac:dyDescent="0.25">
      <c r="B12">
        <v>9</v>
      </c>
      <c r="C12">
        <f t="shared" si="8"/>
        <v>4096</v>
      </c>
      <c r="D12">
        <f t="shared" si="9"/>
        <v>7200</v>
      </c>
      <c r="E12">
        <f t="shared" si="10"/>
        <v>65536</v>
      </c>
      <c r="F12">
        <f t="shared" si="0"/>
        <v>4096</v>
      </c>
      <c r="G12">
        <f>C12/16</f>
        <v>256</v>
      </c>
      <c r="H12" s="3">
        <f t="shared" si="1"/>
        <v>228</v>
      </c>
      <c r="I12">
        <f t="shared" si="2"/>
        <v>115200</v>
      </c>
      <c r="J12">
        <f t="shared" si="3"/>
        <v>65536</v>
      </c>
      <c r="K12">
        <f t="shared" si="4"/>
        <v>2.2222222222222221E-6</v>
      </c>
      <c r="L12">
        <f t="shared" si="5"/>
        <v>64</v>
      </c>
      <c r="M12">
        <f t="shared" si="6"/>
        <v>64</v>
      </c>
      <c r="N12">
        <f t="shared" si="7"/>
        <v>128</v>
      </c>
      <c r="P12" s="9"/>
    </row>
    <row r="14" spans="1:20" x14ac:dyDescent="0.25">
      <c r="B14">
        <v>0</v>
      </c>
      <c r="C14">
        <f>F14</f>
        <v>448</v>
      </c>
      <c r="D14">
        <f>$A$3/C14</f>
        <v>65828.571428571435</v>
      </c>
      <c r="E14">
        <f xml:space="preserve"> D14*POWER(2,28)/$A$3</f>
        <v>599186.2857142858</v>
      </c>
      <c r="F14">
        <f>16*G14</f>
        <v>448</v>
      </c>
      <c r="G14" s="6">
        <v>28</v>
      </c>
      <c r="H14">
        <f>G14-28</f>
        <v>0</v>
      </c>
      <c r="I14">
        <f>$A$3/G14</f>
        <v>1053257.142857143</v>
      </c>
      <c r="J14">
        <f>16*16*G14</f>
        <v>7168</v>
      </c>
      <c r="K14">
        <f>J14/($A$3*1000)</f>
        <v>2.4305555555555555E-7</v>
      </c>
      <c r="L14">
        <f>J14/($A$1/$C$1)</f>
        <v>7</v>
      </c>
      <c r="M14">
        <f t="shared" si="6"/>
        <v>7</v>
      </c>
      <c r="O14">
        <f>I14/$E$1</f>
        <v>9.1428571428571441</v>
      </c>
      <c r="P14" s="16">
        <f t="shared" ref="P14:P78" si="11">ROUNDDOWN(O14,0)</f>
        <v>9</v>
      </c>
      <c r="R14" s="9"/>
      <c r="S14" s="15"/>
      <c r="T14">
        <v>9</v>
      </c>
    </row>
    <row r="15" spans="1:20" x14ac:dyDescent="0.25">
      <c r="B15" s="12">
        <v>0</v>
      </c>
      <c r="C15" s="12">
        <f>F15</f>
        <v>512</v>
      </c>
      <c r="D15" s="12">
        <f>$A$3/C15</f>
        <v>57600</v>
      </c>
      <c r="E15" s="12">
        <f t="shared" ref="E15:E78" si="12" xml:space="preserve"> D15*POWER(2,28)/$A$3</f>
        <v>524288</v>
      </c>
      <c r="F15" s="12">
        <f>16*G15</f>
        <v>512</v>
      </c>
      <c r="G15" s="14">
        <v>32</v>
      </c>
      <c r="H15" s="12">
        <f>G15-28</f>
        <v>4</v>
      </c>
      <c r="I15" s="12">
        <f>$A$3/G15</f>
        <v>921600</v>
      </c>
      <c r="J15" s="12">
        <f>16*16*G15</f>
        <v>8192</v>
      </c>
      <c r="K15" s="12">
        <f>J15/($A$3*1000)</f>
        <v>2.7777777777777776E-7</v>
      </c>
      <c r="L15" s="12">
        <f>J15/($A$1/$C$1)</f>
        <v>8</v>
      </c>
      <c r="M15" s="12">
        <f t="shared" si="6"/>
        <v>8</v>
      </c>
      <c r="N15" s="12"/>
      <c r="O15">
        <f t="shared" ref="O15:O78" si="13">I15/$E$1</f>
        <v>8</v>
      </c>
      <c r="P15" s="16">
        <f t="shared" si="11"/>
        <v>8</v>
      </c>
      <c r="R15" s="9"/>
      <c r="S15" s="15"/>
      <c r="T15">
        <f>T14+9</f>
        <v>18</v>
      </c>
    </row>
    <row r="16" spans="1:20" x14ac:dyDescent="0.25">
      <c r="B16">
        <f xml:space="preserve"> B15 + 1</f>
        <v>1</v>
      </c>
      <c r="C16">
        <f t="shared" ref="C16:C23" si="14">F16</f>
        <v>528</v>
      </c>
      <c r="D16">
        <f>$A$3/C16</f>
        <v>55854.545454545456</v>
      </c>
      <c r="E16">
        <f t="shared" si="12"/>
        <v>508400.48484848486</v>
      </c>
      <c r="F16">
        <f t="shared" ref="F16:F23" si="15">16*G16</f>
        <v>528</v>
      </c>
      <c r="G16">
        <f>G15 + 1</f>
        <v>33</v>
      </c>
      <c r="H16">
        <f t="shared" ref="H16:H23" si="16">G16-28</f>
        <v>5</v>
      </c>
      <c r="I16">
        <f t="shared" ref="I16:I23" si="17">$A$3/G16</f>
        <v>893672.72727272729</v>
      </c>
      <c r="J16">
        <f t="shared" ref="J16:J23" si="18">16*16*G16</f>
        <v>8448</v>
      </c>
      <c r="K16">
        <f t="shared" ref="K16:K23" si="19">J16/($A$3*1000)</f>
        <v>2.8645833333333333E-7</v>
      </c>
      <c r="L16">
        <f t="shared" ref="L16:L23" si="20">J16/($A$1/$C$1)</f>
        <v>8.25</v>
      </c>
      <c r="M16">
        <f t="shared" si="6"/>
        <v>9</v>
      </c>
      <c r="O16">
        <f t="shared" si="13"/>
        <v>7.7575757575757578</v>
      </c>
      <c r="P16" s="16">
        <f t="shared" si="11"/>
        <v>7</v>
      </c>
      <c r="Q16" s="9"/>
      <c r="R16" s="9"/>
      <c r="S16" s="15"/>
      <c r="T16">
        <f t="shared" ref="T16:T38" si="21">T15+9</f>
        <v>27</v>
      </c>
    </row>
    <row r="17" spans="2:21" x14ac:dyDescent="0.25">
      <c r="B17">
        <f t="shared" ref="B17:B81" si="22" xml:space="preserve"> B16 + 1</f>
        <v>2</v>
      </c>
      <c r="C17">
        <f t="shared" si="14"/>
        <v>544</v>
      </c>
      <c r="D17">
        <f t="shared" ref="D17:D23" si="23">$A$3/C17</f>
        <v>54211.76470588235</v>
      </c>
      <c r="E17">
        <f t="shared" si="12"/>
        <v>493447.5294117647</v>
      </c>
      <c r="F17">
        <f t="shared" si="15"/>
        <v>544</v>
      </c>
      <c r="G17">
        <f>G16 + 1</f>
        <v>34</v>
      </c>
      <c r="H17">
        <f t="shared" si="16"/>
        <v>6</v>
      </c>
      <c r="I17">
        <f t="shared" si="17"/>
        <v>867388.23529411759</v>
      </c>
      <c r="J17">
        <f t="shared" si="18"/>
        <v>8704</v>
      </c>
      <c r="K17">
        <f t="shared" si="19"/>
        <v>2.9513888888888889E-7</v>
      </c>
      <c r="L17">
        <f t="shared" si="20"/>
        <v>8.5</v>
      </c>
      <c r="M17">
        <f t="shared" si="6"/>
        <v>9</v>
      </c>
      <c r="O17">
        <f t="shared" si="13"/>
        <v>7.5294117647058822</v>
      </c>
      <c r="P17" s="16">
        <f t="shared" si="11"/>
        <v>7</v>
      </c>
      <c r="Q17" s="9"/>
      <c r="R17" s="9"/>
      <c r="S17" s="15"/>
      <c r="T17">
        <f t="shared" si="21"/>
        <v>36</v>
      </c>
      <c r="U17">
        <f>16*2</f>
        <v>32</v>
      </c>
    </row>
    <row r="18" spans="2:21" x14ac:dyDescent="0.25">
      <c r="B18">
        <f t="shared" si="22"/>
        <v>3</v>
      </c>
      <c r="C18">
        <f t="shared" si="14"/>
        <v>560</v>
      </c>
      <c r="D18">
        <f t="shared" si="23"/>
        <v>52662.857142857145</v>
      </c>
      <c r="E18">
        <f t="shared" si="12"/>
        <v>479349.02857142861</v>
      </c>
      <c r="F18">
        <f t="shared" si="15"/>
        <v>560</v>
      </c>
      <c r="G18">
        <f t="shared" ref="G18:G23" si="24">G17 + 1</f>
        <v>35</v>
      </c>
      <c r="H18">
        <f t="shared" si="16"/>
        <v>7</v>
      </c>
      <c r="I18">
        <f t="shared" si="17"/>
        <v>842605.71428571432</v>
      </c>
      <c r="J18">
        <f t="shared" si="18"/>
        <v>8960</v>
      </c>
      <c r="K18">
        <f t="shared" si="19"/>
        <v>3.0381944444444446E-7</v>
      </c>
      <c r="L18">
        <f t="shared" si="20"/>
        <v>8.75</v>
      </c>
      <c r="M18">
        <f t="shared" si="6"/>
        <v>9</v>
      </c>
      <c r="O18">
        <f t="shared" si="13"/>
        <v>7.3142857142857149</v>
      </c>
      <c r="P18" s="16">
        <f t="shared" si="11"/>
        <v>7</v>
      </c>
      <c r="Q18" s="9"/>
      <c r="R18" s="9"/>
      <c r="S18" s="15"/>
      <c r="T18">
        <f t="shared" si="21"/>
        <v>45</v>
      </c>
    </row>
    <row r="19" spans="2:21" x14ac:dyDescent="0.25">
      <c r="B19" s="10">
        <f t="shared" si="22"/>
        <v>4</v>
      </c>
      <c r="C19" s="10">
        <f t="shared" si="14"/>
        <v>576</v>
      </c>
      <c r="D19" s="10">
        <f t="shared" si="23"/>
        <v>51200</v>
      </c>
      <c r="E19" s="10">
        <f t="shared" si="12"/>
        <v>466033.77777777775</v>
      </c>
      <c r="F19" s="10">
        <f t="shared" si="15"/>
        <v>576</v>
      </c>
      <c r="G19" s="10">
        <f t="shared" si="24"/>
        <v>36</v>
      </c>
      <c r="H19" s="10">
        <f t="shared" si="16"/>
        <v>8</v>
      </c>
      <c r="I19" s="10">
        <f t="shared" si="17"/>
        <v>819200</v>
      </c>
      <c r="J19" s="10">
        <f t="shared" si="18"/>
        <v>9216</v>
      </c>
      <c r="K19" s="10">
        <f t="shared" si="19"/>
        <v>3.1250000000000003E-7</v>
      </c>
      <c r="L19" s="10">
        <f t="shared" si="20"/>
        <v>9</v>
      </c>
      <c r="M19" s="10">
        <f t="shared" si="6"/>
        <v>9</v>
      </c>
      <c r="N19" s="10"/>
      <c r="O19">
        <f t="shared" si="13"/>
        <v>7.1111111111111107</v>
      </c>
      <c r="P19" s="16">
        <f t="shared" si="11"/>
        <v>7</v>
      </c>
      <c r="Q19" s="9"/>
      <c r="R19" s="9"/>
      <c r="S19" s="15"/>
      <c r="T19">
        <f t="shared" si="21"/>
        <v>54</v>
      </c>
    </row>
    <row r="20" spans="2:21" x14ac:dyDescent="0.25">
      <c r="B20">
        <f t="shared" si="22"/>
        <v>5</v>
      </c>
      <c r="C20">
        <f t="shared" si="14"/>
        <v>592</v>
      </c>
      <c r="D20">
        <f t="shared" si="23"/>
        <v>49816.216216216213</v>
      </c>
      <c r="E20">
        <f t="shared" si="12"/>
        <v>453438.27027027024</v>
      </c>
      <c r="F20">
        <f t="shared" si="15"/>
        <v>592</v>
      </c>
      <c r="G20">
        <f t="shared" si="24"/>
        <v>37</v>
      </c>
      <c r="H20">
        <f t="shared" si="16"/>
        <v>9</v>
      </c>
      <c r="I20">
        <f t="shared" si="17"/>
        <v>797059.45945945941</v>
      </c>
      <c r="J20">
        <f t="shared" si="18"/>
        <v>9472</v>
      </c>
      <c r="K20">
        <f t="shared" si="19"/>
        <v>3.2118055555555554E-7</v>
      </c>
      <c r="L20">
        <f t="shared" si="20"/>
        <v>9.25</v>
      </c>
      <c r="M20">
        <f t="shared" si="6"/>
        <v>10</v>
      </c>
      <c r="O20">
        <f t="shared" si="13"/>
        <v>6.9189189189189184</v>
      </c>
      <c r="P20" s="16">
        <f t="shared" si="11"/>
        <v>6</v>
      </c>
      <c r="Q20" s="9"/>
      <c r="R20" s="9"/>
      <c r="S20" s="15"/>
      <c r="T20">
        <f t="shared" si="21"/>
        <v>63</v>
      </c>
      <c r="U20">
        <f>U17*2</f>
        <v>64</v>
      </c>
    </row>
    <row r="21" spans="2:21" x14ac:dyDescent="0.25">
      <c r="B21">
        <f t="shared" si="22"/>
        <v>6</v>
      </c>
      <c r="C21">
        <f t="shared" si="14"/>
        <v>608</v>
      </c>
      <c r="D21">
        <f t="shared" si="23"/>
        <v>48505.26315789474</v>
      </c>
      <c r="E21">
        <f t="shared" si="12"/>
        <v>441505.68421052635</v>
      </c>
      <c r="F21">
        <f t="shared" si="15"/>
        <v>608</v>
      </c>
      <c r="G21">
        <f t="shared" si="24"/>
        <v>38</v>
      </c>
      <c r="H21">
        <f t="shared" si="16"/>
        <v>10</v>
      </c>
      <c r="I21">
        <f t="shared" si="17"/>
        <v>776084.21052631584</v>
      </c>
      <c r="J21">
        <f t="shared" si="18"/>
        <v>9728</v>
      </c>
      <c r="K21">
        <f t="shared" si="19"/>
        <v>3.2986111111111111E-7</v>
      </c>
      <c r="L21">
        <f t="shared" si="20"/>
        <v>9.5</v>
      </c>
      <c r="M21">
        <f t="shared" si="6"/>
        <v>10</v>
      </c>
      <c r="O21">
        <f t="shared" si="13"/>
        <v>6.7368421052631584</v>
      </c>
      <c r="P21" s="16">
        <f t="shared" si="11"/>
        <v>6</v>
      </c>
      <c r="Q21" s="9"/>
      <c r="R21" s="9"/>
      <c r="S21" s="15"/>
      <c r="T21">
        <f t="shared" si="21"/>
        <v>72</v>
      </c>
    </row>
    <row r="22" spans="2:21" x14ac:dyDescent="0.25">
      <c r="B22">
        <f t="shared" si="22"/>
        <v>7</v>
      </c>
      <c r="C22">
        <f t="shared" si="14"/>
        <v>624</v>
      </c>
      <c r="D22">
        <f t="shared" si="23"/>
        <v>47261.538461538461</v>
      </c>
      <c r="E22">
        <f t="shared" si="12"/>
        <v>430185.02564102563</v>
      </c>
      <c r="F22">
        <f t="shared" si="15"/>
        <v>624</v>
      </c>
      <c r="G22">
        <f t="shared" si="24"/>
        <v>39</v>
      </c>
      <c r="H22">
        <f t="shared" si="16"/>
        <v>11</v>
      </c>
      <c r="I22">
        <f t="shared" si="17"/>
        <v>756184.61538461538</v>
      </c>
      <c r="J22">
        <f t="shared" si="18"/>
        <v>9984</v>
      </c>
      <c r="K22">
        <f t="shared" si="19"/>
        <v>3.3854166666666667E-7</v>
      </c>
      <c r="L22">
        <f t="shared" si="20"/>
        <v>9.75</v>
      </c>
      <c r="M22">
        <f t="shared" si="6"/>
        <v>10</v>
      </c>
      <c r="O22">
        <f t="shared" si="13"/>
        <v>6.5641025641025639</v>
      </c>
      <c r="P22" s="16">
        <f t="shared" si="11"/>
        <v>6</v>
      </c>
      <c r="Q22" s="9"/>
      <c r="R22" s="9"/>
      <c r="S22" s="15"/>
      <c r="T22">
        <f t="shared" si="21"/>
        <v>81</v>
      </c>
    </row>
    <row r="23" spans="2:21" x14ac:dyDescent="0.25">
      <c r="B23" s="10">
        <f t="shared" si="22"/>
        <v>8</v>
      </c>
      <c r="C23" s="10">
        <f t="shared" si="14"/>
        <v>640</v>
      </c>
      <c r="D23" s="10">
        <f t="shared" si="23"/>
        <v>46080</v>
      </c>
      <c r="E23" s="10">
        <f t="shared" si="12"/>
        <v>419430.40000000002</v>
      </c>
      <c r="F23" s="10">
        <f t="shared" si="15"/>
        <v>640</v>
      </c>
      <c r="G23" s="10">
        <f t="shared" si="24"/>
        <v>40</v>
      </c>
      <c r="H23" s="10">
        <f t="shared" si="16"/>
        <v>12</v>
      </c>
      <c r="I23" s="10">
        <f t="shared" si="17"/>
        <v>737280</v>
      </c>
      <c r="J23" s="10">
        <f t="shared" si="18"/>
        <v>10240</v>
      </c>
      <c r="K23" s="10">
        <f t="shared" si="19"/>
        <v>3.4722222222222224E-7</v>
      </c>
      <c r="L23" s="10">
        <f t="shared" si="20"/>
        <v>10</v>
      </c>
      <c r="M23" s="10">
        <f t="shared" si="6"/>
        <v>10</v>
      </c>
      <c r="N23" s="10"/>
      <c r="O23">
        <f t="shared" si="13"/>
        <v>6.4</v>
      </c>
      <c r="P23" s="16">
        <f t="shared" si="11"/>
        <v>6</v>
      </c>
      <c r="Q23" s="9"/>
      <c r="R23" s="9"/>
      <c r="S23" s="15"/>
      <c r="T23">
        <f t="shared" si="21"/>
        <v>90</v>
      </c>
    </row>
    <row r="24" spans="2:21" x14ac:dyDescent="0.25">
      <c r="B24">
        <f t="shared" si="22"/>
        <v>9</v>
      </c>
      <c r="C24">
        <f>F24</f>
        <v>656</v>
      </c>
      <c r="D24">
        <f>$A$3/C24</f>
        <v>44956.097560975613</v>
      </c>
      <c r="E24">
        <f t="shared" si="12"/>
        <v>409200.39024390245</v>
      </c>
      <c r="F24">
        <f>16*G24</f>
        <v>656</v>
      </c>
      <c r="G24">
        <f>G23 + 1</f>
        <v>41</v>
      </c>
      <c r="H24">
        <f>G24-28</f>
        <v>13</v>
      </c>
      <c r="I24">
        <f>$A$3/G24</f>
        <v>719297.56097560981</v>
      </c>
      <c r="J24">
        <f>16*16*G24</f>
        <v>10496</v>
      </c>
      <c r="K24">
        <f>J24/($A$3*1000)</f>
        <v>3.5590277777777775E-7</v>
      </c>
      <c r="L24">
        <f>J24/($A$1/$C$1)</f>
        <v>10.25</v>
      </c>
      <c r="M24">
        <f t="shared" si="6"/>
        <v>11</v>
      </c>
      <c r="O24">
        <f t="shared" si="13"/>
        <v>6.2439024390243905</v>
      </c>
      <c r="P24" s="16">
        <f t="shared" si="11"/>
        <v>6</v>
      </c>
      <c r="Q24" s="9"/>
      <c r="R24" s="9"/>
      <c r="S24" s="15"/>
      <c r="T24">
        <f t="shared" si="21"/>
        <v>99</v>
      </c>
    </row>
    <row r="25" spans="2:21" x14ac:dyDescent="0.25">
      <c r="B25">
        <f t="shared" si="22"/>
        <v>10</v>
      </c>
      <c r="C25">
        <f>F25</f>
        <v>672</v>
      </c>
      <c r="D25">
        <f>$A$3/C25</f>
        <v>43885.714285714283</v>
      </c>
      <c r="E25">
        <f t="shared" si="12"/>
        <v>399457.52380952379</v>
      </c>
      <c r="F25">
        <f>16*G25</f>
        <v>672</v>
      </c>
      <c r="G25">
        <f>G24 + 1</f>
        <v>42</v>
      </c>
      <c r="H25">
        <f>G25-28</f>
        <v>14</v>
      </c>
      <c r="I25">
        <f>$A$3/G25</f>
        <v>702171.42857142852</v>
      </c>
      <c r="J25">
        <f>16*16*G25</f>
        <v>10752</v>
      </c>
      <c r="K25">
        <f>J25/($A$3*1000)</f>
        <v>3.6458333333333332E-7</v>
      </c>
      <c r="L25">
        <f>J25/($A$1/$C$1)</f>
        <v>10.5</v>
      </c>
      <c r="M25">
        <f t="shared" si="6"/>
        <v>11</v>
      </c>
      <c r="O25">
        <f t="shared" si="13"/>
        <v>6.0952380952380949</v>
      </c>
      <c r="P25" s="16">
        <f t="shared" si="11"/>
        <v>6</v>
      </c>
      <c r="Q25" s="9"/>
      <c r="R25" s="9"/>
      <c r="S25" s="15"/>
      <c r="T25">
        <f t="shared" si="21"/>
        <v>108</v>
      </c>
    </row>
    <row r="26" spans="2:21" x14ac:dyDescent="0.25">
      <c r="B26">
        <f t="shared" si="22"/>
        <v>11</v>
      </c>
      <c r="C26">
        <f t="shared" ref="C26:C80" si="25">F26</f>
        <v>688</v>
      </c>
      <c r="D26">
        <f t="shared" ref="D26:D80" si="26">$A$3/C26</f>
        <v>42865.116279069771</v>
      </c>
      <c r="E26">
        <f t="shared" si="12"/>
        <v>390167.81395348842</v>
      </c>
      <c r="F26">
        <f t="shared" ref="F26:F80" si="27">16*G26</f>
        <v>688</v>
      </c>
      <c r="G26">
        <f t="shared" ref="G26:G80" si="28">G25 + 1</f>
        <v>43</v>
      </c>
      <c r="H26">
        <f t="shared" ref="H26:H80" si="29">G26-28</f>
        <v>15</v>
      </c>
      <c r="I26">
        <f t="shared" ref="I26:I80" si="30">$A$3/G26</f>
        <v>685841.86046511633</v>
      </c>
      <c r="J26">
        <f t="shared" ref="J26:J80" si="31">16*16*G26</f>
        <v>11008</v>
      </c>
      <c r="K26">
        <f t="shared" ref="K26:K80" si="32">J26/($A$3*1000)</f>
        <v>3.7326388888888889E-7</v>
      </c>
      <c r="L26">
        <f t="shared" ref="L26:L80" si="33">J26/($A$1/$C$1)</f>
        <v>10.75</v>
      </c>
      <c r="M26">
        <f t="shared" si="6"/>
        <v>11</v>
      </c>
      <c r="O26">
        <f t="shared" si="13"/>
        <v>5.9534883720930241</v>
      </c>
      <c r="P26" s="16">
        <f t="shared" si="11"/>
        <v>5</v>
      </c>
      <c r="Q26" s="9"/>
      <c r="R26" s="9"/>
      <c r="S26" s="15"/>
      <c r="T26">
        <f t="shared" si="21"/>
        <v>117</v>
      </c>
    </row>
    <row r="27" spans="2:21" x14ac:dyDescent="0.25">
      <c r="B27" s="10">
        <f t="shared" si="22"/>
        <v>12</v>
      </c>
      <c r="C27" s="10">
        <f t="shared" si="25"/>
        <v>704</v>
      </c>
      <c r="D27" s="10">
        <f t="shared" si="26"/>
        <v>41890.909090909088</v>
      </c>
      <c r="E27" s="10">
        <f t="shared" si="12"/>
        <v>381300.36363636359</v>
      </c>
      <c r="F27" s="10">
        <f t="shared" si="27"/>
        <v>704</v>
      </c>
      <c r="G27" s="10">
        <f t="shared" si="28"/>
        <v>44</v>
      </c>
      <c r="H27" s="10">
        <f t="shared" si="29"/>
        <v>16</v>
      </c>
      <c r="I27" s="10">
        <f t="shared" si="30"/>
        <v>670254.54545454541</v>
      </c>
      <c r="J27" s="10">
        <f t="shared" si="31"/>
        <v>11264</v>
      </c>
      <c r="K27" s="10">
        <f t="shared" si="32"/>
        <v>3.8194444444444445E-7</v>
      </c>
      <c r="L27" s="10">
        <f t="shared" si="33"/>
        <v>11</v>
      </c>
      <c r="M27" s="10">
        <f t="shared" si="6"/>
        <v>11</v>
      </c>
      <c r="N27" s="10"/>
      <c r="O27">
        <f t="shared" si="13"/>
        <v>5.8181818181818175</v>
      </c>
      <c r="P27" s="16">
        <f t="shared" si="11"/>
        <v>5</v>
      </c>
      <c r="Q27" s="9"/>
      <c r="R27" s="9"/>
      <c r="S27" s="15"/>
      <c r="T27">
        <f t="shared" si="21"/>
        <v>126</v>
      </c>
      <c r="U27">
        <f>U20*2</f>
        <v>128</v>
      </c>
    </row>
    <row r="28" spans="2:21" x14ac:dyDescent="0.25">
      <c r="B28">
        <f t="shared" si="22"/>
        <v>13</v>
      </c>
      <c r="C28">
        <f t="shared" si="25"/>
        <v>720</v>
      </c>
      <c r="D28">
        <f t="shared" si="26"/>
        <v>40960</v>
      </c>
      <c r="E28">
        <f t="shared" si="12"/>
        <v>372827.02222222224</v>
      </c>
      <c r="F28">
        <f t="shared" si="27"/>
        <v>720</v>
      </c>
      <c r="G28">
        <f t="shared" si="28"/>
        <v>45</v>
      </c>
      <c r="H28">
        <f t="shared" si="29"/>
        <v>17</v>
      </c>
      <c r="I28">
        <f t="shared" si="30"/>
        <v>655360</v>
      </c>
      <c r="J28">
        <f t="shared" si="31"/>
        <v>11520</v>
      </c>
      <c r="K28">
        <f t="shared" si="32"/>
        <v>3.9062500000000002E-7</v>
      </c>
      <c r="L28">
        <f t="shared" si="33"/>
        <v>11.25</v>
      </c>
      <c r="M28">
        <f t="shared" si="6"/>
        <v>12</v>
      </c>
      <c r="O28">
        <f t="shared" si="13"/>
        <v>5.6888888888888891</v>
      </c>
      <c r="P28" s="16">
        <f t="shared" si="11"/>
        <v>5</v>
      </c>
      <c r="Q28" s="9"/>
      <c r="R28" s="9"/>
      <c r="S28" s="15"/>
      <c r="T28">
        <f t="shared" si="21"/>
        <v>135</v>
      </c>
    </row>
    <row r="29" spans="2:21" x14ac:dyDescent="0.25">
      <c r="B29">
        <f t="shared" si="22"/>
        <v>14</v>
      </c>
      <c r="C29">
        <f t="shared" si="25"/>
        <v>736</v>
      </c>
      <c r="D29">
        <f t="shared" si="26"/>
        <v>40069.565217391304</v>
      </c>
      <c r="E29">
        <f t="shared" si="12"/>
        <v>364722.08695652173</v>
      </c>
      <c r="F29">
        <f t="shared" si="27"/>
        <v>736</v>
      </c>
      <c r="G29">
        <f t="shared" si="28"/>
        <v>46</v>
      </c>
      <c r="H29">
        <f t="shared" si="29"/>
        <v>18</v>
      </c>
      <c r="I29">
        <f t="shared" si="30"/>
        <v>641113.04347826086</v>
      </c>
      <c r="J29">
        <f t="shared" si="31"/>
        <v>11776</v>
      </c>
      <c r="K29">
        <f t="shared" si="32"/>
        <v>3.9930555555555553E-7</v>
      </c>
      <c r="L29">
        <f t="shared" si="33"/>
        <v>11.5</v>
      </c>
      <c r="M29">
        <f t="shared" si="6"/>
        <v>12</v>
      </c>
      <c r="O29">
        <f t="shared" si="13"/>
        <v>5.5652173913043477</v>
      </c>
      <c r="P29" s="16">
        <f t="shared" si="11"/>
        <v>5</v>
      </c>
      <c r="Q29" s="9"/>
      <c r="R29" s="9"/>
      <c r="S29" s="15"/>
      <c r="T29">
        <f t="shared" si="21"/>
        <v>144</v>
      </c>
    </row>
    <row r="30" spans="2:21" x14ac:dyDescent="0.25">
      <c r="B30">
        <f t="shared" si="22"/>
        <v>15</v>
      </c>
      <c r="C30">
        <f t="shared" si="25"/>
        <v>752</v>
      </c>
      <c r="D30">
        <f t="shared" si="26"/>
        <v>39217.021276595748</v>
      </c>
      <c r="E30">
        <f t="shared" si="12"/>
        <v>356962.04255319154</v>
      </c>
      <c r="F30">
        <f t="shared" si="27"/>
        <v>752</v>
      </c>
      <c r="G30">
        <f t="shared" si="28"/>
        <v>47</v>
      </c>
      <c r="H30">
        <f t="shared" si="29"/>
        <v>19</v>
      </c>
      <c r="I30">
        <f t="shared" si="30"/>
        <v>627472.34042553196</v>
      </c>
      <c r="J30">
        <f t="shared" si="31"/>
        <v>12032</v>
      </c>
      <c r="K30">
        <f t="shared" si="32"/>
        <v>4.079861111111111E-7</v>
      </c>
      <c r="L30">
        <f t="shared" si="33"/>
        <v>11.75</v>
      </c>
      <c r="M30">
        <f t="shared" si="6"/>
        <v>12</v>
      </c>
      <c r="O30">
        <f t="shared" si="13"/>
        <v>5.4468085106382986</v>
      </c>
      <c r="P30" s="16">
        <f t="shared" si="11"/>
        <v>5</v>
      </c>
      <c r="Q30" s="9"/>
      <c r="R30" s="9"/>
      <c r="S30" s="15"/>
      <c r="T30">
        <f t="shared" si="21"/>
        <v>153</v>
      </c>
    </row>
    <row r="31" spans="2:21" x14ac:dyDescent="0.25">
      <c r="B31">
        <f t="shared" si="22"/>
        <v>16</v>
      </c>
      <c r="C31">
        <f t="shared" si="25"/>
        <v>768</v>
      </c>
      <c r="D31">
        <f t="shared" si="26"/>
        <v>38400</v>
      </c>
      <c r="E31">
        <f t="shared" si="12"/>
        <v>349525.33333333331</v>
      </c>
      <c r="F31">
        <f t="shared" si="27"/>
        <v>768</v>
      </c>
      <c r="G31">
        <f t="shared" si="28"/>
        <v>48</v>
      </c>
      <c r="H31">
        <f t="shared" si="29"/>
        <v>20</v>
      </c>
      <c r="I31">
        <f t="shared" si="30"/>
        <v>614400</v>
      </c>
      <c r="J31">
        <f t="shared" si="31"/>
        <v>12288</v>
      </c>
      <c r="K31">
        <f t="shared" si="32"/>
        <v>4.1666666666666667E-7</v>
      </c>
      <c r="L31">
        <f t="shared" si="33"/>
        <v>12</v>
      </c>
      <c r="M31">
        <f t="shared" si="6"/>
        <v>12</v>
      </c>
      <c r="O31">
        <f t="shared" si="13"/>
        <v>5.333333333333333</v>
      </c>
      <c r="P31" s="16">
        <f t="shared" si="11"/>
        <v>5</v>
      </c>
      <c r="Q31" s="9"/>
      <c r="R31" s="9"/>
      <c r="S31" s="15"/>
      <c r="T31">
        <f t="shared" si="21"/>
        <v>162</v>
      </c>
    </row>
    <row r="32" spans="2:21" x14ac:dyDescent="0.25">
      <c r="B32">
        <f t="shared" si="22"/>
        <v>17</v>
      </c>
      <c r="C32">
        <f t="shared" si="25"/>
        <v>784</v>
      </c>
      <c r="D32">
        <f t="shared" si="26"/>
        <v>37616.326530612248</v>
      </c>
      <c r="E32">
        <f t="shared" si="12"/>
        <v>342392.16326530615</v>
      </c>
      <c r="F32">
        <f t="shared" si="27"/>
        <v>784</v>
      </c>
      <c r="G32">
        <f t="shared" si="28"/>
        <v>49</v>
      </c>
      <c r="H32">
        <f t="shared" si="29"/>
        <v>21</v>
      </c>
      <c r="I32">
        <f t="shared" si="30"/>
        <v>601861.22448979598</v>
      </c>
      <c r="J32">
        <f t="shared" si="31"/>
        <v>12544</v>
      </c>
      <c r="K32">
        <f t="shared" si="32"/>
        <v>4.2534722222222223E-7</v>
      </c>
      <c r="L32">
        <f t="shared" si="33"/>
        <v>12.25</v>
      </c>
      <c r="M32">
        <f t="shared" si="6"/>
        <v>13</v>
      </c>
      <c r="O32">
        <f t="shared" si="13"/>
        <v>5.2244897959183678</v>
      </c>
      <c r="P32" s="16">
        <f t="shared" si="11"/>
        <v>5</v>
      </c>
      <c r="Q32" s="9"/>
      <c r="R32" s="9"/>
      <c r="S32" s="15"/>
      <c r="T32">
        <f t="shared" si="21"/>
        <v>171</v>
      </c>
    </row>
    <row r="33" spans="2:20" x14ac:dyDescent="0.25">
      <c r="B33">
        <f t="shared" si="22"/>
        <v>18</v>
      </c>
      <c r="C33">
        <f t="shared" si="25"/>
        <v>800</v>
      </c>
      <c r="D33">
        <f t="shared" si="26"/>
        <v>36864</v>
      </c>
      <c r="E33">
        <f t="shared" si="12"/>
        <v>335544.32000000001</v>
      </c>
      <c r="F33">
        <f t="shared" si="27"/>
        <v>800</v>
      </c>
      <c r="G33">
        <f t="shared" si="28"/>
        <v>50</v>
      </c>
      <c r="H33">
        <f t="shared" si="29"/>
        <v>22</v>
      </c>
      <c r="I33">
        <f t="shared" si="30"/>
        <v>589824</v>
      </c>
      <c r="J33">
        <f t="shared" si="31"/>
        <v>12800</v>
      </c>
      <c r="K33">
        <f t="shared" si="32"/>
        <v>4.340277777777778E-7</v>
      </c>
      <c r="L33">
        <f t="shared" si="33"/>
        <v>12.5</v>
      </c>
      <c r="M33">
        <f t="shared" si="6"/>
        <v>13</v>
      </c>
      <c r="O33">
        <f t="shared" si="13"/>
        <v>5.12</v>
      </c>
      <c r="P33" s="16">
        <f t="shared" si="11"/>
        <v>5</v>
      </c>
      <c r="Q33" s="9"/>
      <c r="R33" s="9"/>
      <c r="S33" s="15"/>
      <c r="T33">
        <f t="shared" si="21"/>
        <v>180</v>
      </c>
    </row>
    <row r="34" spans="2:20" x14ac:dyDescent="0.25">
      <c r="B34">
        <f t="shared" si="22"/>
        <v>19</v>
      </c>
      <c r="C34">
        <f t="shared" si="25"/>
        <v>816</v>
      </c>
      <c r="D34">
        <f t="shared" si="26"/>
        <v>36141.176470588238</v>
      </c>
      <c r="E34">
        <f t="shared" si="12"/>
        <v>328965.01960784313</v>
      </c>
      <c r="F34">
        <f t="shared" si="27"/>
        <v>816</v>
      </c>
      <c r="G34">
        <f t="shared" si="28"/>
        <v>51</v>
      </c>
      <c r="H34">
        <f t="shared" si="29"/>
        <v>23</v>
      </c>
      <c r="I34">
        <f t="shared" si="30"/>
        <v>578258.82352941181</v>
      </c>
      <c r="J34">
        <f t="shared" si="31"/>
        <v>13056</v>
      </c>
      <c r="K34">
        <f t="shared" si="32"/>
        <v>4.4270833333333331E-7</v>
      </c>
      <c r="L34">
        <f t="shared" si="33"/>
        <v>12.75</v>
      </c>
      <c r="M34">
        <f t="shared" si="6"/>
        <v>13</v>
      </c>
      <c r="O34">
        <f t="shared" si="13"/>
        <v>5.0196078431372548</v>
      </c>
      <c r="P34" s="16">
        <f t="shared" si="11"/>
        <v>5</v>
      </c>
      <c r="Q34" s="9"/>
      <c r="R34" s="9"/>
      <c r="S34" s="15"/>
      <c r="T34">
        <f t="shared" si="21"/>
        <v>189</v>
      </c>
    </row>
    <row r="35" spans="2:20" x14ac:dyDescent="0.25">
      <c r="B35">
        <f t="shared" si="22"/>
        <v>20</v>
      </c>
      <c r="C35">
        <f t="shared" si="25"/>
        <v>832</v>
      </c>
      <c r="D35">
        <f t="shared" si="26"/>
        <v>35446.153846153844</v>
      </c>
      <c r="E35">
        <f t="shared" si="12"/>
        <v>322638.76923076919</v>
      </c>
      <c r="F35">
        <f t="shared" si="27"/>
        <v>832</v>
      </c>
      <c r="G35">
        <f t="shared" si="28"/>
        <v>52</v>
      </c>
      <c r="H35">
        <f t="shared" si="29"/>
        <v>24</v>
      </c>
      <c r="I35">
        <f t="shared" si="30"/>
        <v>567138.4615384615</v>
      </c>
      <c r="J35">
        <f t="shared" si="31"/>
        <v>13312</v>
      </c>
      <c r="K35">
        <f t="shared" si="32"/>
        <v>4.5138888888888888E-7</v>
      </c>
      <c r="L35">
        <f t="shared" si="33"/>
        <v>13</v>
      </c>
      <c r="M35">
        <f t="shared" si="6"/>
        <v>13</v>
      </c>
      <c r="O35">
        <f t="shared" si="13"/>
        <v>4.9230769230769225</v>
      </c>
      <c r="P35" s="16">
        <f t="shared" si="11"/>
        <v>4</v>
      </c>
      <c r="Q35" s="9"/>
      <c r="R35" s="9"/>
      <c r="S35" s="15"/>
      <c r="T35">
        <f t="shared" si="21"/>
        <v>198</v>
      </c>
    </row>
    <row r="36" spans="2:20" x14ac:dyDescent="0.25">
      <c r="B36">
        <f t="shared" si="22"/>
        <v>21</v>
      </c>
      <c r="C36">
        <f t="shared" si="25"/>
        <v>848</v>
      </c>
      <c r="D36">
        <f t="shared" si="26"/>
        <v>34777.358490566039</v>
      </c>
      <c r="E36">
        <f t="shared" si="12"/>
        <v>316551.24528301886</v>
      </c>
      <c r="F36">
        <f t="shared" si="27"/>
        <v>848</v>
      </c>
      <c r="G36">
        <f t="shared" si="28"/>
        <v>53</v>
      </c>
      <c r="H36">
        <f t="shared" si="29"/>
        <v>25</v>
      </c>
      <c r="I36">
        <f t="shared" si="30"/>
        <v>556437.73584905663</v>
      </c>
      <c r="J36">
        <f t="shared" si="31"/>
        <v>13568</v>
      </c>
      <c r="K36">
        <f t="shared" si="32"/>
        <v>4.6006944444444445E-7</v>
      </c>
      <c r="L36">
        <f t="shared" si="33"/>
        <v>13.25</v>
      </c>
      <c r="M36">
        <f t="shared" si="6"/>
        <v>14</v>
      </c>
      <c r="O36">
        <f t="shared" si="13"/>
        <v>4.8301886792452828</v>
      </c>
      <c r="P36" s="16">
        <f t="shared" si="11"/>
        <v>4</v>
      </c>
      <c r="Q36" s="9"/>
      <c r="R36" s="9"/>
      <c r="S36" s="15"/>
      <c r="T36">
        <f t="shared" si="21"/>
        <v>207</v>
      </c>
    </row>
    <row r="37" spans="2:20" x14ac:dyDescent="0.25">
      <c r="B37">
        <f t="shared" si="22"/>
        <v>22</v>
      </c>
      <c r="C37">
        <f t="shared" si="25"/>
        <v>864</v>
      </c>
      <c r="D37">
        <f t="shared" si="26"/>
        <v>34133.333333333336</v>
      </c>
      <c r="E37">
        <f t="shared" si="12"/>
        <v>310689.18518518523</v>
      </c>
      <c r="F37">
        <f t="shared" si="27"/>
        <v>864</v>
      </c>
      <c r="G37">
        <f t="shared" si="28"/>
        <v>54</v>
      </c>
      <c r="H37">
        <f t="shared" si="29"/>
        <v>26</v>
      </c>
      <c r="I37">
        <f t="shared" si="30"/>
        <v>546133.33333333337</v>
      </c>
      <c r="J37">
        <f t="shared" si="31"/>
        <v>13824</v>
      </c>
      <c r="K37">
        <f t="shared" si="32"/>
        <v>4.6875000000000001E-7</v>
      </c>
      <c r="L37">
        <f t="shared" si="33"/>
        <v>13.5</v>
      </c>
      <c r="M37">
        <f t="shared" si="6"/>
        <v>14</v>
      </c>
      <c r="O37">
        <f t="shared" si="13"/>
        <v>4.7407407407407414</v>
      </c>
      <c r="P37" s="16">
        <f t="shared" si="11"/>
        <v>4</v>
      </c>
      <c r="Q37" s="9"/>
      <c r="R37" s="9"/>
      <c r="S37" s="15"/>
      <c r="T37">
        <f t="shared" si="21"/>
        <v>216</v>
      </c>
    </row>
    <row r="38" spans="2:20" x14ac:dyDescent="0.25">
      <c r="B38">
        <f t="shared" si="22"/>
        <v>23</v>
      </c>
      <c r="C38">
        <f t="shared" si="25"/>
        <v>880</v>
      </c>
      <c r="D38">
        <f t="shared" si="26"/>
        <v>33512.727272727272</v>
      </c>
      <c r="E38">
        <f t="shared" si="12"/>
        <v>305040.29090909089</v>
      </c>
      <c r="F38">
        <f t="shared" si="27"/>
        <v>880</v>
      </c>
      <c r="G38">
        <f t="shared" si="28"/>
        <v>55</v>
      </c>
      <c r="H38">
        <f t="shared" si="29"/>
        <v>27</v>
      </c>
      <c r="I38">
        <f t="shared" si="30"/>
        <v>536203.63636363635</v>
      </c>
      <c r="J38">
        <f t="shared" si="31"/>
        <v>14080</v>
      </c>
      <c r="K38">
        <f t="shared" si="32"/>
        <v>4.7743055555555553E-7</v>
      </c>
      <c r="L38">
        <f t="shared" si="33"/>
        <v>13.75</v>
      </c>
      <c r="M38">
        <f t="shared" si="6"/>
        <v>14</v>
      </c>
      <c r="O38">
        <f t="shared" si="13"/>
        <v>4.6545454545454543</v>
      </c>
      <c r="P38" s="16">
        <f t="shared" si="11"/>
        <v>4</v>
      </c>
      <c r="Q38" s="9"/>
      <c r="R38" s="9"/>
      <c r="S38" s="15"/>
      <c r="T38">
        <f t="shared" si="21"/>
        <v>225</v>
      </c>
    </row>
    <row r="39" spans="2:20" x14ac:dyDescent="0.25">
      <c r="B39">
        <f t="shared" si="22"/>
        <v>24</v>
      </c>
      <c r="C39">
        <f t="shared" si="25"/>
        <v>896</v>
      </c>
      <c r="D39">
        <f t="shared" si="26"/>
        <v>32914.285714285717</v>
      </c>
      <c r="E39">
        <f t="shared" si="12"/>
        <v>299593.1428571429</v>
      </c>
      <c r="F39">
        <f t="shared" si="27"/>
        <v>896</v>
      </c>
      <c r="G39">
        <f t="shared" si="28"/>
        <v>56</v>
      </c>
      <c r="H39">
        <f t="shared" si="29"/>
        <v>28</v>
      </c>
      <c r="I39">
        <f t="shared" si="30"/>
        <v>526628.57142857148</v>
      </c>
      <c r="J39">
        <f t="shared" si="31"/>
        <v>14336</v>
      </c>
      <c r="K39">
        <f t="shared" si="32"/>
        <v>4.8611111111111109E-7</v>
      </c>
      <c r="L39">
        <f t="shared" si="33"/>
        <v>14</v>
      </c>
      <c r="M39">
        <f t="shared" si="6"/>
        <v>14</v>
      </c>
      <c r="O39">
        <f t="shared" si="13"/>
        <v>4.5714285714285721</v>
      </c>
      <c r="P39" s="16">
        <f t="shared" si="11"/>
        <v>4</v>
      </c>
      <c r="Q39" s="9"/>
      <c r="R39" s="9"/>
      <c r="S39" s="15"/>
      <c r="T39">
        <f t="shared" ref="T39:T81" si="34">MOD(T38+9,16)</f>
        <v>10</v>
      </c>
    </row>
    <row r="40" spans="2:20" x14ac:dyDescent="0.25">
      <c r="B40">
        <f t="shared" si="22"/>
        <v>25</v>
      </c>
      <c r="C40">
        <f t="shared" si="25"/>
        <v>912</v>
      </c>
      <c r="D40">
        <f t="shared" si="26"/>
        <v>32336.842105263157</v>
      </c>
      <c r="E40">
        <f t="shared" si="12"/>
        <v>294337.12280701753</v>
      </c>
      <c r="F40">
        <f t="shared" si="27"/>
        <v>912</v>
      </c>
      <c r="G40">
        <f t="shared" si="28"/>
        <v>57</v>
      </c>
      <c r="H40">
        <f t="shared" si="29"/>
        <v>29</v>
      </c>
      <c r="I40">
        <f t="shared" si="30"/>
        <v>517389.4736842105</v>
      </c>
      <c r="J40">
        <f t="shared" si="31"/>
        <v>14592</v>
      </c>
      <c r="K40">
        <f t="shared" si="32"/>
        <v>4.9479166666666666E-7</v>
      </c>
      <c r="L40">
        <f t="shared" si="33"/>
        <v>14.25</v>
      </c>
      <c r="M40">
        <f t="shared" si="6"/>
        <v>15</v>
      </c>
      <c r="O40">
        <f t="shared" si="13"/>
        <v>4.4912280701754383</v>
      </c>
      <c r="P40" s="16">
        <f t="shared" si="11"/>
        <v>4</v>
      </c>
      <c r="Q40" s="9"/>
      <c r="R40" s="9"/>
      <c r="S40" s="15"/>
      <c r="T40">
        <f t="shared" si="34"/>
        <v>3</v>
      </c>
    </row>
    <row r="41" spans="2:20" x14ac:dyDescent="0.25">
      <c r="B41">
        <f t="shared" si="22"/>
        <v>26</v>
      </c>
      <c r="C41">
        <f t="shared" si="25"/>
        <v>928</v>
      </c>
      <c r="D41">
        <f t="shared" si="26"/>
        <v>31779.310344827587</v>
      </c>
      <c r="E41">
        <f t="shared" si="12"/>
        <v>289262.3448275862</v>
      </c>
      <c r="F41">
        <f t="shared" si="27"/>
        <v>928</v>
      </c>
      <c r="G41">
        <f t="shared" si="28"/>
        <v>58</v>
      </c>
      <c r="H41">
        <f t="shared" si="29"/>
        <v>30</v>
      </c>
      <c r="I41">
        <f t="shared" si="30"/>
        <v>508468.96551724139</v>
      </c>
      <c r="J41">
        <f t="shared" si="31"/>
        <v>14848</v>
      </c>
      <c r="K41">
        <f t="shared" si="32"/>
        <v>5.0347222222222223E-7</v>
      </c>
      <c r="L41">
        <f t="shared" si="33"/>
        <v>14.5</v>
      </c>
      <c r="M41">
        <f t="shared" si="6"/>
        <v>15</v>
      </c>
      <c r="O41">
        <f t="shared" si="13"/>
        <v>4.4137931034482758</v>
      </c>
      <c r="P41" s="16">
        <f t="shared" si="11"/>
        <v>4</v>
      </c>
      <c r="Q41" s="9"/>
      <c r="R41" s="9"/>
      <c r="S41" s="15"/>
      <c r="T41">
        <f t="shared" si="34"/>
        <v>12</v>
      </c>
    </row>
    <row r="42" spans="2:20" x14ac:dyDescent="0.25">
      <c r="B42">
        <f t="shared" si="22"/>
        <v>27</v>
      </c>
      <c r="C42">
        <f t="shared" si="25"/>
        <v>944</v>
      </c>
      <c r="D42">
        <f t="shared" si="26"/>
        <v>31240.677966101695</v>
      </c>
      <c r="E42">
        <f t="shared" si="12"/>
        <v>284359.59322033898</v>
      </c>
      <c r="F42">
        <f t="shared" si="27"/>
        <v>944</v>
      </c>
      <c r="G42">
        <f t="shared" si="28"/>
        <v>59</v>
      </c>
      <c r="H42">
        <f t="shared" si="29"/>
        <v>31</v>
      </c>
      <c r="I42">
        <f t="shared" si="30"/>
        <v>499850.84745762713</v>
      </c>
      <c r="J42">
        <f t="shared" si="31"/>
        <v>15104</v>
      </c>
      <c r="K42">
        <f t="shared" si="32"/>
        <v>5.1215277777777779E-7</v>
      </c>
      <c r="L42">
        <f t="shared" si="33"/>
        <v>14.75</v>
      </c>
      <c r="M42">
        <f t="shared" si="6"/>
        <v>15</v>
      </c>
      <c r="O42">
        <f t="shared" si="13"/>
        <v>4.3389830508474576</v>
      </c>
      <c r="P42" s="16">
        <f t="shared" si="11"/>
        <v>4</v>
      </c>
      <c r="Q42" s="9"/>
      <c r="R42" s="9"/>
      <c r="S42" s="15"/>
      <c r="T42">
        <f t="shared" si="34"/>
        <v>5</v>
      </c>
    </row>
    <row r="43" spans="2:20" x14ac:dyDescent="0.25">
      <c r="B43">
        <f t="shared" si="22"/>
        <v>28</v>
      </c>
      <c r="C43">
        <f t="shared" si="25"/>
        <v>960</v>
      </c>
      <c r="D43">
        <f t="shared" si="26"/>
        <v>30720</v>
      </c>
      <c r="E43">
        <f t="shared" si="12"/>
        <v>279620.26666666666</v>
      </c>
      <c r="F43">
        <f t="shared" si="27"/>
        <v>960</v>
      </c>
      <c r="G43">
        <f t="shared" si="28"/>
        <v>60</v>
      </c>
      <c r="H43">
        <f t="shared" si="29"/>
        <v>32</v>
      </c>
      <c r="I43">
        <f t="shared" si="30"/>
        <v>491520</v>
      </c>
      <c r="J43">
        <f t="shared" si="31"/>
        <v>15360</v>
      </c>
      <c r="K43">
        <f t="shared" si="32"/>
        <v>5.2083333333333336E-7</v>
      </c>
      <c r="L43">
        <f t="shared" si="33"/>
        <v>15</v>
      </c>
      <c r="M43">
        <f t="shared" si="6"/>
        <v>15</v>
      </c>
      <c r="O43">
        <f t="shared" si="13"/>
        <v>4.2666666666666666</v>
      </c>
      <c r="P43" s="16">
        <f t="shared" si="11"/>
        <v>4</v>
      </c>
      <c r="Q43" s="9"/>
      <c r="R43" s="9"/>
      <c r="S43" s="15"/>
      <c r="T43">
        <f t="shared" si="34"/>
        <v>14</v>
      </c>
    </row>
    <row r="44" spans="2:20" x14ac:dyDescent="0.25">
      <c r="B44">
        <f t="shared" si="22"/>
        <v>29</v>
      </c>
      <c r="C44">
        <f t="shared" si="25"/>
        <v>976</v>
      </c>
      <c r="D44">
        <f t="shared" si="26"/>
        <v>30216.39344262295</v>
      </c>
      <c r="E44">
        <f t="shared" si="12"/>
        <v>275036.32786885247</v>
      </c>
      <c r="F44">
        <f t="shared" si="27"/>
        <v>976</v>
      </c>
      <c r="G44">
        <f t="shared" si="28"/>
        <v>61</v>
      </c>
      <c r="H44">
        <f t="shared" si="29"/>
        <v>33</v>
      </c>
      <c r="I44">
        <f t="shared" si="30"/>
        <v>483462.2950819672</v>
      </c>
      <c r="J44">
        <f t="shared" si="31"/>
        <v>15616</v>
      </c>
      <c r="K44">
        <f t="shared" si="32"/>
        <v>5.2951388888888892E-7</v>
      </c>
      <c r="L44">
        <f t="shared" si="33"/>
        <v>15.25</v>
      </c>
      <c r="M44">
        <f t="shared" si="6"/>
        <v>16</v>
      </c>
      <c r="O44">
        <f t="shared" si="13"/>
        <v>4.1967213114754101</v>
      </c>
      <c r="P44" s="16">
        <f t="shared" si="11"/>
        <v>4</v>
      </c>
      <c r="Q44" s="9"/>
      <c r="R44" s="9"/>
      <c r="S44" s="15"/>
      <c r="T44">
        <f t="shared" si="34"/>
        <v>7</v>
      </c>
    </row>
    <row r="45" spans="2:20" x14ac:dyDescent="0.25">
      <c r="B45">
        <f t="shared" si="22"/>
        <v>30</v>
      </c>
      <c r="C45">
        <f t="shared" si="25"/>
        <v>992</v>
      </c>
      <c r="D45">
        <f t="shared" si="26"/>
        <v>29729.032258064515</v>
      </c>
      <c r="E45">
        <f t="shared" si="12"/>
        <v>270600.25806451612</v>
      </c>
      <c r="F45">
        <f t="shared" si="27"/>
        <v>992</v>
      </c>
      <c r="G45">
        <f t="shared" si="28"/>
        <v>62</v>
      </c>
      <c r="H45">
        <f t="shared" si="29"/>
        <v>34</v>
      </c>
      <c r="I45">
        <f t="shared" si="30"/>
        <v>475664.51612903224</v>
      </c>
      <c r="J45">
        <f t="shared" si="31"/>
        <v>15872</v>
      </c>
      <c r="K45">
        <f t="shared" si="32"/>
        <v>5.3819444444444449E-7</v>
      </c>
      <c r="L45">
        <f t="shared" si="33"/>
        <v>15.5</v>
      </c>
      <c r="M45">
        <f t="shared" si="6"/>
        <v>16</v>
      </c>
      <c r="O45">
        <f t="shared" si="13"/>
        <v>4.129032258064516</v>
      </c>
      <c r="P45" s="16">
        <f t="shared" si="11"/>
        <v>4</v>
      </c>
      <c r="Q45" s="9"/>
      <c r="R45" s="9"/>
      <c r="S45" s="15"/>
      <c r="T45">
        <f t="shared" si="34"/>
        <v>0</v>
      </c>
    </row>
    <row r="46" spans="2:20" x14ac:dyDescent="0.25">
      <c r="B46">
        <f t="shared" si="22"/>
        <v>31</v>
      </c>
      <c r="C46">
        <f t="shared" si="25"/>
        <v>1008</v>
      </c>
      <c r="D46">
        <f t="shared" si="26"/>
        <v>29257.142857142859</v>
      </c>
      <c r="E46">
        <f t="shared" si="12"/>
        <v>266305.01587301586</v>
      </c>
      <c r="F46">
        <f t="shared" si="27"/>
        <v>1008</v>
      </c>
      <c r="G46">
        <f t="shared" si="28"/>
        <v>63</v>
      </c>
      <c r="H46">
        <f t="shared" si="29"/>
        <v>35</v>
      </c>
      <c r="I46">
        <f t="shared" si="30"/>
        <v>468114.28571428574</v>
      </c>
      <c r="J46">
        <f t="shared" si="31"/>
        <v>16128</v>
      </c>
      <c r="K46">
        <f t="shared" si="32"/>
        <v>5.4687499999999995E-7</v>
      </c>
      <c r="L46">
        <f t="shared" si="33"/>
        <v>15.75</v>
      </c>
      <c r="M46">
        <f t="shared" si="6"/>
        <v>16</v>
      </c>
      <c r="O46">
        <f t="shared" si="13"/>
        <v>4.0634920634920633</v>
      </c>
      <c r="P46" s="16">
        <f t="shared" si="11"/>
        <v>4</v>
      </c>
      <c r="Q46" s="9"/>
      <c r="R46" s="9"/>
      <c r="S46" s="15"/>
      <c r="T46">
        <f t="shared" si="34"/>
        <v>9</v>
      </c>
    </row>
    <row r="47" spans="2:20" x14ac:dyDescent="0.25">
      <c r="B47" s="12">
        <f t="shared" si="22"/>
        <v>32</v>
      </c>
      <c r="C47" s="12">
        <f t="shared" si="25"/>
        <v>1024</v>
      </c>
      <c r="D47" s="12">
        <f t="shared" si="26"/>
        <v>28800</v>
      </c>
      <c r="E47" s="12">
        <f t="shared" si="12"/>
        <v>262144</v>
      </c>
      <c r="F47" s="12">
        <f t="shared" si="27"/>
        <v>1024</v>
      </c>
      <c r="G47" s="12">
        <f t="shared" si="28"/>
        <v>64</v>
      </c>
      <c r="H47" s="12">
        <f t="shared" si="29"/>
        <v>36</v>
      </c>
      <c r="I47" s="12">
        <f t="shared" si="30"/>
        <v>460800</v>
      </c>
      <c r="J47" s="12">
        <f t="shared" si="31"/>
        <v>16384</v>
      </c>
      <c r="K47" s="12">
        <f t="shared" si="32"/>
        <v>5.5555555555555552E-7</v>
      </c>
      <c r="L47" s="12">
        <f t="shared" si="33"/>
        <v>16</v>
      </c>
      <c r="M47">
        <f t="shared" si="6"/>
        <v>16</v>
      </c>
      <c r="N47" s="12"/>
      <c r="O47">
        <f t="shared" si="13"/>
        <v>4</v>
      </c>
      <c r="P47" s="16">
        <f t="shared" si="11"/>
        <v>4</v>
      </c>
      <c r="Q47" s="9"/>
      <c r="R47" s="9"/>
      <c r="S47" s="15"/>
      <c r="T47">
        <f t="shared" si="34"/>
        <v>2</v>
      </c>
    </row>
    <row r="48" spans="2:20" x14ac:dyDescent="0.25">
      <c r="B48">
        <f t="shared" si="22"/>
        <v>33</v>
      </c>
      <c r="C48">
        <f t="shared" si="25"/>
        <v>1040</v>
      </c>
      <c r="D48">
        <f t="shared" si="26"/>
        <v>28356.923076923078</v>
      </c>
      <c r="E48">
        <f t="shared" si="12"/>
        <v>258111.0153846154</v>
      </c>
      <c r="F48">
        <f t="shared" si="27"/>
        <v>1040</v>
      </c>
      <c r="G48">
        <f t="shared" si="28"/>
        <v>65</v>
      </c>
      <c r="H48">
        <f t="shared" si="29"/>
        <v>37</v>
      </c>
      <c r="I48">
        <f t="shared" si="30"/>
        <v>453710.76923076925</v>
      </c>
      <c r="J48">
        <f t="shared" si="31"/>
        <v>16640</v>
      </c>
      <c r="K48">
        <f t="shared" si="32"/>
        <v>5.6423611111111109E-7</v>
      </c>
      <c r="L48">
        <f t="shared" si="33"/>
        <v>16.25</v>
      </c>
      <c r="M48">
        <f t="shared" si="6"/>
        <v>17</v>
      </c>
      <c r="O48">
        <f t="shared" si="13"/>
        <v>3.9384615384615387</v>
      </c>
      <c r="P48" s="16">
        <f t="shared" si="11"/>
        <v>3</v>
      </c>
      <c r="Q48" s="9"/>
      <c r="R48" s="9"/>
      <c r="S48" s="15"/>
      <c r="T48">
        <f t="shared" si="34"/>
        <v>11</v>
      </c>
    </row>
    <row r="49" spans="2:20" x14ac:dyDescent="0.25">
      <c r="B49">
        <f t="shared" si="22"/>
        <v>34</v>
      </c>
      <c r="C49">
        <f t="shared" si="25"/>
        <v>1056</v>
      </c>
      <c r="D49">
        <f t="shared" si="26"/>
        <v>27927.272727272728</v>
      </c>
      <c r="E49">
        <f t="shared" si="12"/>
        <v>254200.24242424243</v>
      </c>
      <c r="F49">
        <f t="shared" si="27"/>
        <v>1056</v>
      </c>
      <c r="G49">
        <f t="shared" si="28"/>
        <v>66</v>
      </c>
      <c r="H49">
        <f t="shared" si="29"/>
        <v>38</v>
      </c>
      <c r="I49">
        <f t="shared" si="30"/>
        <v>446836.36363636365</v>
      </c>
      <c r="J49">
        <f t="shared" si="31"/>
        <v>16896</v>
      </c>
      <c r="K49">
        <f t="shared" si="32"/>
        <v>5.7291666666666665E-7</v>
      </c>
      <c r="L49">
        <f t="shared" si="33"/>
        <v>16.5</v>
      </c>
      <c r="M49">
        <f t="shared" si="6"/>
        <v>17</v>
      </c>
      <c r="O49">
        <f t="shared" si="13"/>
        <v>3.8787878787878789</v>
      </c>
      <c r="P49" s="16">
        <f t="shared" si="11"/>
        <v>3</v>
      </c>
      <c r="Q49" s="9"/>
      <c r="R49" s="9"/>
      <c r="S49" s="15"/>
      <c r="T49">
        <f t="shared" si="34"/>
        <v>4</v>
      </c>
    </row>
    <row r="50" spans="2:20" x14ac:dyDescent="0.25">
      <c r="B50">
        <f t="shared" si="22"/>
        <v>35</v>
      </c>
      <c r="C50">
        <f t="shared" si="25"/>
        <v>1072</v>
      </c>
      <c r="D50">
        <f t="shared" si="26"/>
        <v>27510.447761194031</v>
      </c>
      <c r="E50">
        <f t="shared" si="12"/>
        <v>250406.2089552239</v>
      </c>
      <c r="F50">
        <f t="shared" si="27"/>
        <v>1072</v>
      </c>
      <c r="G50">
        <f t="shared" si="28"/>
        <v>67</v>
      </c>
      <c r="H50">
        <f t="shared" si="29"/>
        <v>39</v>
      </c>
      <c r="I50">
        <f t="shared" si="30"/>
        <v>440167.1641791045</v>
      </c>
      <c r="J50">
        <f t="shared" si="31"/>
        <v>17152</v>
      </c>
      <c r="K50">
        <f t="shared" si="32"/>
        <v>5.8159722222222222E-7</v>
      </c>
      <c r="L50">
        <f t="shared" si="33"/>
        <v>16.75</v>
      </c>
      <c r="M50">
        <f t="shared" si="6"/>
        <v>17</v>
      </c>
      <c r="O50">
        <f t="shared" si="13"/>
        <v>3.8208955223880601</v>
      </c>
      <c r="P50" s="16">
        <f t="shared" si="11"/>
        <v>3</v>
      </c>
      <c r="Q50" s="9"/>
      <c r="R50" s="9"/>
      <c r="S50" s="15"/>
      <c r="T50">
        <f t="shared" si="34"/>
        <v>13</v>
      </c>
    </row>
    <row r="51" spans="2:20" x14ac:dyDescent="0.25">
      <c r="B51">
        <f t="shared" si="22"/>
        <v>36</v>
      </c>
      <c r="C51">
        <f t="shared" si="25"/>
        <v>1088</v>
      </c>
      <c r="D51">
        <f t="shared" si="26"/>
        <v>27105.882352941175</v>
      </c>
      <c r="E51">
        <f t="shared" si="12"/>
        <v>246723.76470588235</v>
      </c>
      <c r="F51">
        <f t="shared" si="27"/>
        <v>1088</v>
      </c>
      <c r="G51">
        <f t="shared" si="28"/>
        <v>68</v>
      </c>
      <c r="H51">
        <f t="shared" si="29"/>
        <v>40</v>
      </c>
      <c r="I51">
        <f t="shared" si="30"/>
        <v>433694.1176470588</v>
      </c>
      <c r="J51">
        <f t="shared" si="31"/>
        <v>17408</v>
      </c>
      <c r="K51">
        <f t="shared" si="32"/>
        <v>5.9027777777777778E-7</v>
      </c>
      <c r="L51">
        <f t="shared" si="33"/>
        <v>17</v>
      </c>
      <c r="M51">
        <f t="shared" si="6"/>
        <v>17</v>
      </c>
      <c r="O51">
        <f t="shared" si="13"/>
        <v>3.7647058823529411</v>
      </c>
      <c r="P51" s="16">
        <f t="shared" si="11"/>
        <v>3</v>
      </c>
      <c r="Q51" s="9"/>
      <c r="R51" s="9"/>
      <c r="S51" s="15"/>
      <c r="T51">
        <f t="shared" si="34"/>
        <v>6</v>
      </c>
    </row>
    <row r="52" spans="2:20" x14ac:dyDescent="0.25">
      <c r="B52">
        <f t="shared" si="22"/>
        <v>37</v>
      </c>
      <c r="C52">
        <f t="shared" si="25"/>
        <v>1104</v>
      </c>
      <c r="D52">
        <f t="shared" si="26"/>
        <v>26713.043478260868</v>
      </c>
      <c r="E52">
        <f t="shared" si="12"/>
        <v>243148.05797101447</v>
      </c>
      <c r="F52">
        <f t="shared" si="27"/>
        <v>1104</v>
      </c>
      <c r="G52">
        <f t="shared" si="28"/>
        <v>69</v>
      </c>
      <c r="H52">
        <f t="shared" si="29"/>
        <v>41</v>
      </c>
      <c r="I52">
        <f t="shared" si="30"/>
        <v>427408.69565217389</v>
      </c>
      <c r="J52">
        <f t="shared" si="31"/>
        <v>17664</v>
      </c>
      <c r="K52">
        <f t="shared" si="32"/>
        <v>5.9895833333333335E-7</v>
      </c>
      <c r="L52">
        <f t="shared" si="33"/>
        <v>17.25</v>
      </c>
      <c r="M52">
        <f t="shared" si="6"/>
        <v>18</v>
      </c>
      <c r="O52">
        <f t="shared" si="13"/>
        <v>3.7101449275362315</v>
      </c>
      <c r="P52" s="16">
        <f t="shared" si="11"/>
        <v>3</v>
      </c>
      <c r="Q52" s="9"/>
      <c r="R52" s="9"/>
      <c r="S52" s="15"/>
      <c r="T52">
        <f t="shared" si="34"/>
        <v>15</v>
      </c>
    </row>
    <row r="53" spans="2:20" x14ac:dyDescent="0.25">
      <c r="B53">
        <f t="shared" si="22"/>
        <v>38</v>
      </c>
      <c r="C53">
        <f t="shared" si="25"/>
        <v>1120</v>
      </c>
      <c r="D53">
        <f t="shared" si="26"/>
        <v>26331.428571428572</v>
      </c>
      <c r="E53">
        <f t="shared" si="12"/>
        <v>239674.51428571431</v>
      </c>
      <c r="F53">
        <f t="shared" si="27"/>
        <v>1120</v>
      </c>
      <c r="G53">
        <f t="shared" si="28"/>
        <v>70</v>
      </c>
      <c r="H53">
        <f t="shared" si="29"/>
        <v>42</v>
      </c>
      <c r="I53">
        <f t="shared" si="30"/>
        <v>421302.85714285716</v>
      </c>
      <c r="J53">
        <f t="shared" si="31"/>
        <v>17920</v>
      </c>
      <c r="K53">
        <f t="shared" si="32"/>
        <v>6.0763888888888892E-7</v>
      </c>
      <c r="L53">
        <f t="shared" si="33"/>
        <v>17.5</v>
      </c>
      <c r="M53">
        <f t="shared" si="6"/>
        <v>18</v>
      </c>
      <c r="O53">
        <f t="shared" si="13"/>
        <v>3.6571428571428575</v>
      </c>
      <c r="P53" s="16">
        <f t="shared" si="11"/>
        <v>3</v>
      </c>
      <c r="Q53" s="9"/>
      <c r="R53" s="9"/>
      <c r="S53" s="15"/>
      <c r="T53">
        <f t="shared" si="34"/>
        <v>8</v>
      </c>
    </row>
    <row r="54" spans="2:20" x14ac:dyDescent="0.25">
      <c r="B54">
        <f t="shared" si="22"/>
        <v>39</v>
      </c>
      <c r="C54">
        <f t="shared" si="25"/>
        <v>1136</v>
      </c>
      <c r="D54">
        <f t="shared" si="26"/>
        <v>25960.563380281692</v>
      </c>
      <c r="E54">
        <f t="shared" si="12"/>
        <v>236298.81690140846</v>
      </c>
      <c r="F54">
        <f t="shared" si="27"/>
        <v>1136</v>
      </c>
      <c r="G54">
        <f t="shared" si="28"/>
        <v>71</v>
      </c>
      <c r="H54">
        <f t="shared" si="29"/>
        <v>43</v>
      </c>
      <c r="I54">
        <f t="shared" si="30"/>
        <v>415369.01408450707</v>
      </c>
      <c r="J54">
        <f t="shared" si="31"/>
        <v>18176</v>
      </c>
      <c r="K54">
        <f t="shared" si="32"/>
        <v>6.1631944444444448E-7</v>
      </c>
      <c r="L54">
        <f t="shared" si="33"/>
        <v>17.75</v>
      </c>
      <c r="M54">
        <f t="shared" si="6"/>
        <v>18</v>
      </c>
      <c r="O54">
        <f t="shared" si="13"/>
        <v>3.6056338028169015</v>
      </c>
      <c r="P54" s="16">
        <f t="shared" si="11"/>
        <v>3</v>
      </c>
      <c r="Q54" s="9"/>
      <c r="R54" s="9"/>
      <c r="S54" s="15"/>
      <c r="T54">
        <f t="shared" si="34"/>
        <v>1</v>
      </c>
    </row>
    <row r="55" spans="2:20" x14ac:dyDescent="0.25">
      <c r="B55">
        <f t="shared" si="22"/>
        <v>40</v>
      </c>
      <c r="C55">
        <f t="shared" si="25"/>
        <v>1152</v>
      </c>
      <c r="D55">
        <f t="shared" si="26"/>
        <v>25600</v>
      </c>
      <c r="E55">
        <f t="shared" si="12"/>
        <v>233016.88888888888</v>
      </c>
      <c r="F55">
        <f t="shared" si="27"/>
        <v>1152</v>
      </c>
      <c r="G55">
        <f t="shared" si="28"/>
        <v>72</v>
      </c>
      <c r="H55">
        <f t="shared" si="29"/>
        <v>44</v>
      </c>
      <c r="I55">
        <f t="shared" si="30"/>
        <v>409600</v>
      </c>
      <c r="J55">
        <f t="shared" si="31"/>
        <v>18432</v>
      </c>
      <c r="K55">
        <f t="shared" si="32"/>
        <v>6.2500000000000005E-7</v>
      </c>
      <c r="L55">
        <f t="shared" si="33"/>
        <v>18</v>
      </c>
      <c r="M55">
        <f t="shared" si="6"/>
        <v>18</v>
      </c>
      <c r="O55">
        <f t="shared" si="13"/>
        <v>3.5555555555555554</v>
      </c>
      <c r="P55" s="16">
        <f t="shared" si="11"/>
        <v>3</v>
      </c>
      <c r="Q55" s="9"/>
      <c r="R55" s="9"/>
      <c r="S55" s="15"/>
      <c r="T55">
        <f t="shared" si="34"/>
        <v>10</v>
      </c>
    </row>
    <row r="56" spans="2:20" x14ac:dyDescent="0.25">
      <c r="B56">
        <f t="shared" si="22"/>
        <v>41</v>
      </c>
      <c r="C56">
        <f t="shared" si="25"/>
        <v>1168</v>
      </c>
      <c r="D56">
        <f t="shared" si="26"/>
        <v>25249.31506849315</v>
      </c>
      <c r="E56">
        <f t="shared" si="12"/>
        <v>229824.87671232875</v>
      </c>
      <c r="F56">
        <f t="shared" si="27"/>
        <v>1168</v>
      </c>
      <c r="G56">
        <f t="shared" si="28"/>
        <v>73</v>
      </c>
      <c r="H56">
        <f t="shared" si="29"/>
        <v>45</v>
      </c>
      <c r="I56">
        <f t="shared" si="30"/>
        <v>403989.0410958904</v>
      </c>
      <c r="J56">
        <f t="shared" si="31"/>
        <v>18688</v>
      </c>
      <c r="K56">
        <f t="shared" si="32"/>
        <v>6.3368055555555551E-7</v>
      </c>
      <c r="L56">
        <f t="shared" si="33"/>
        <v>18.25</v>
      </c>
      <c r="M56">
        <f t="shared" si="6"/>
        <v>19</v>
      </c>
      <c r="O56">
        <f t="shared" si="13"/>
        <v>3.506849315068493</v>
      </c>
      <c r="P56" s="16">
        <f t="shared" si="11"/>
        <v>3</v>
      </c>
      <c r="Q56" s="9"/>
      <c r="R56" s="9"/>
      <c r="S56" s="15"/>
      <c r="T56">
        <f t="shared" si="34"/>
        <v>3</v>
      </c>
    </row>
    <row r="57" spans="2:20" x14ac:dyDescent="0.25">
      <c r="B57">
        <f t="shared" si="22"/>
        <v>42</v>
      </c>
      <c r="C57">
        <f t="shared" si="25"/>
        <v>1184</v>
      </c>
      <c r="D57">
        <f t="shared" si="26"/>
        <v>24908.108108108107</v>
      </c>
      <c r="E57">
        <f t="shared" si="12"/>
        <v>226719.13513513512</v>
      </c>
      <c r="F57">
        <f t="shared" si="27"/>
        <v>1184</v>
      </c>
      <c r="G57">
        <f t="shared" si="28"/>
        <v>74</v>
      </c>
      <c r="H57">
        <f t="shared" si="29"/>
        <v>46</v>
      </c>
      <c r="I57">
        <f t="shared" si="30"/>
        <v>398529.7297297297</v>
      </c>
      <c r="J57">
        <f t="shared" si="31"/>
        <v>18944</v>
      </c>
      <c r="K57">
        <f t="shared" si="32"/>
        <v>6.4236111111111108E-7</v>
      </c>
      <c r="L57">
        <f t="shared" si="33"/>
        <v>18.5</v>
      </c>
      <c r="M57">
        <f t="shared" si="6"/>
        <v>19</v>
      </c>
      <c r="O57">
        <f t="shared" si="13"/>
        <v>3.4594594594594592</v>
      </c>
      <c r="P57" s="16">
        <f t="shared" si="11"/>
        <v>3</v>
      </c>
      <c r="Q57" s="9"/>
      <c r="R57" s="9"/>
      <c r="S57" s="15"/>
      <c r="T57">
        <f t="shared" si="34"/>
        <v>12</v>
      </c>
    </row>
    <row r="58" spans="2:20" x14ac:dyDescent="0.25">
      <c r="B58">
        <f t="shared" si="22"/>
        <v>43</v>
      </c>
      <c r="C58">
        <f t="shared" si="25"/>
        <v>1200</v>
      </c>
      <c r="D58">
        <f t="shared" si="26"/>
        <v>24576</v>
      </c>
      <c r="E58">
        <f t="shared" si="12"/>
        <v>223696.21333333335</v>
      </c>
      <c r="F58">
        <f t="shared" si="27"/>
        <v>1200</v>
      </c>
      <c r="G58">
        <f t="shared" si="28"/>
        <v>75</v>
      </c>
      <c r="H58">
        <f t="shared" si="29"/>
        <v>47</v>
      </c>
      <c r="I58">
        <f t="shared" si="30"/>
        <v>393216</v>
      </c>
      <c r="J58">
        <f t="shared" si="31"/>
        <v>19200</v>
      </c>
      <c r="K58">
        <f t="shared" si="32"/>
        <v>6.5104166666666664E-7</v>
      </c>
      <c r="L58">
        <f t="shared" si="33"/>
        <v>18.75</v>
      </c>
      <c r="M58">
        <f t="shared" si="6"/>
        <v>19</v>
      </c>
      <c r="O58">
        <f t="shared" si="13"/>
        <v>3.4133333333333336</v>
      </c>
      <c r="P58" s="16">
        <f t="shared" si="11"/>
        <v>3</v>
      </c>
      <c r="Q58" s="9"/>
      <c r="R58" s="9"/>
      <c r="S58" s="15"/>
      <c r="T58">
        <f t="shared" si="34"/>
        <v>5</v>
      </c>
    </row>
    <row r="59" spans="2:20" x14ac:dyDescent="0.25">
      <c r="B59">
        <f t="shared" si="22"/>
        <v>44</v>
      </c>
      <c r="C59">
        <f t="shared" si="25"/>
        <v>1216</v>
      </c>
      <c r="D59">
        <f t="shared" si="26"/>
        <v>24252.63157894737</v>
      </c>
      <c r="E59">
        <f t="shared" si="12"/>
        <v>220752.84210526317</v>
      </c>
      <c r="F59">
        <f t="shared" si="27"/>
        <v>1216</v>
      </c>
      <c r="G59">
        <f t="shared" si="28"/>
        <v>76</v>
      </c>
      <c r="H59">
        <f t="shared" si="29"/>
        <v>48</v>
      </c>
      <c r="I59">
        <f t="shared" si="30"/>
        <v>388042.10526315792</v>
      </c>
      <c r="J59">
        <f t="shared" si="31"/>
        <v>19456</v>
      </c>
      <c r="K59">
        <f t="shared" si="32"/>
        <v>6.5972222222222221E-7</v>
      </c>
      <c r="L59">
        <f t="shared" si="33"/>
        <v>19</v>
      </c>
      <c r="M59">
        <f t="shared" si="6"/>
        <v>19</v>
      </c>
      <c r="O59">
        <f t="shared" si="13"/>
        <v>3.3684210526315792</v>
      </c>
      <c r="P59" s="16">
        <f t="shared" si="11"/>
        <v>3</v>
      </c>
      <c r="Q59" s="9"/>
      <c r="R59" s="9"/>
      <c r="S59" s="15"/>
      <c r="T59">
        <f t="shared" si="34"/>
        <v>14</v>
      </c>
    </row>
    <row r="60" spans="2:20" x14ac:dyDescent="0.25">
      <c r="B60">
        <f t="shared" si="22"/>
        <v>45</v>
      </c>
      <c r="C60">
        <f t="shared" si="25"/>
        <v>1232</v>
      </c>
      <c r="D60">
        <f t="shared" si="26"/>
        <v>23937.662337662339</v>
      </c>
      <c r="E60">
        <f t="shared" si="12"/>
        <v>217885.92207792209</v>
      </c>
      <c r="F60">
        <f t="shared" si="27"/>
        <v>1232</v>
      </c>
      <c r="G60">
        <f t="shared" si="28"/>
        <v>77</v>
      </c>
      <c r="H60">
        <f t="shared" si="29"/>
        <v>49</v>
      </c>
      <c r="I60">
        <f t="shared" si="30"/>
        <v>383002.59740259743</v>
      </c>
      <c r="J60">
        <f t="shared" si="31"/>
        <v>19712</v>
      </c>
      <c r="K60">
        <f t="shared" si="32"/>
        <v>6.6840277777777778E-7</v>
      </c>
      <c r="L60">
        <f t="shared" si="33"/>
        <v>19.25</v>
      </c>
      <c r="M60">
        <f t="shared" si="6"/>
        <v>20</v>
      </c>
      <c r="O60">
        <f t="shared" si="13"/>
        <v>3.3246753246753249</v>
      </c>
      <c r="P60" s="16">
        <f t="shared" si="11"/>
        <v>3</v>
      </c>
      <c r="Q60" s="9"/>
      <c r="R60" s="9"/>
      <c r="S60" s="15"/>
      <c r="T60">
        <f t="shared" si="34"/>
        <v>7</v>
      </c>
    </row>
    <row r="61" spans="2:20" x14ac:dyDescent="0.25">
      <c r="B61">
        <f t="shared" si="22"/>
        <v>46</v>
      </c>
      <c r="C61">
        <f t="shared" si="25"/>
        <v>1248</v>
      </c>
      <c r="D61">
        <f t="shared" si="26"/>
        <v>23630.76923076923</v>
      </c>
      <c r="E61">
        <f t="shared" si="12"/>
        <v>215092.51282051281</v>
      </c>
      <c r="F61">
        <f t="shared" si="27"/>
        <v>1248</v>
      </c>
      <c r="G61">
        <f t="shared" si="28"/>
        <v>78</v>
      </c>
      <c r="H61">
        <f t="shared" si="29"/>
        <v>50</v>
      </c>
      <c r="I61">
        <f t="shared" si="30"/>
        <v>378092.30769230769</v>
      </c>
      <c r="J61">
        <f t="shared" si="31"/>
        <v>19968</v>
      </c>
      <c r="K61">
        <f t="shared" si="32"/>
        <v>6.7708333333333334E-7</v>
      </c>
      <c r="L61">
        <f t="shared" si="33"/>
        <v>19.5</v>
      </c>
      <c r="M61">
        <f t="shared" si="6"/>
        <v>20</v>
      </c>
      <c r="O61">
        <f t="shared" si="13"/>
        <v>3.2820512820512819</v>
      </c>
      <c r="P61" s="16">
        <f t="shared" si="11"/>
        <v>3</v>
      </c>
      <c r="Q61" s="9"/>
      <c r="R61" s="9"/>
      <c r="S61" s="15"/>
      <c r="T61">
        <f t="shared" si="34"/>
        <v>0</v>
      </c>
    </row>
    <row r="62" spans="2:20" x14ac:dyDescent="0.25">
      <c r="B62">
        <f t="shared" si="22"/>
        <v>47</v>
      </c>
      <c r="C62">
        <f t="shared" si="25"/>
        <v>1264</v>
      </c>
      <c r="D62">
        <f t="shared" si="26"/>
        <v>23331.645569620254</v>
      </c>
      <c r="E62">
        <f t="shared" si="12"/>
        <v>212369.82278481012</v>
      </c>
      <c r="F62">
        <f t="shared" si="27"/>
        <v>1264</v>
      </c>
      <c r="G62">
        <f t="shared" si="28"/>
        <v>79</v>
      </c>
      <c r="H62">
        <f t="shared" si="29"/>
        <v>51</v>
      </c>
      <c r="I62">
        <f t="shared" si="30"/>
        <v>373306.32911392406</v>
      </c>
      <c r="J62">
        <f t="shared" si="31"/>
        <v>20224</v>
      </c>
      <c r="K62">
        <f t="shared" si="32"/>
        <v>6.8576388888888891E-7</v>
      </c>
      <c r="L62">
        <f t="shared" si="33"/>
        <v>19.75</v>
      </c>
      <c r="M62">
        <f t="shared" si="6"/>
        <v>20</v>
      </c>
      <c r="O62">
        <f t="shared" si="13"/>
        <v>3.240506329113924</v>
      </c>
      <c r="P62" s="16">
        <f t="shared" si="11"/>
        <v>3</v>
      </c>
      <c r="Q62" s="9"/>
      <c r="R62" s="9"/>
      <c r="S62" s="15"/>
      <c r="T62">
        <f t="shared" si="34"/>
        <v>9</v>
      </c>
    </row>
    <row r="63" spans="2:20" x14ac:dyDescent="0.25">
      <c r="B63">
        <f t="shared" si="22"/>
        <v>48</v>
      </c>
      <c r="C63">
        <f t="shared" si="25"/>
        <v>1280</v>
      </c>
      <c r="D63">
        <f t="shared" si="26"/>
        <v>23040</v>
      </c>
      <c r="E63">
        <f t="shared" si="12"/>
        <v>209715.20000000001</v>
      </c>
      <c r="F63">
        <f t="shared" si="27"/>
        <v>1280</v>
      </c>
      <c r="G63">
        <f t="shared" si="28"/>
        <v>80</v>
      </c>
      <c r="H63">
        <f t="shared" si="29"/>
        <v>52</v>
      </c>
      <c r="I63">
        <f t="shared" si="30"/>
        <v>368640</v>
      </c>
      <c r="J63">
        <f t="shared" si="31"/>
        <v>20480</v>
      </c>
      <c r="K63">
        <f t="shared" si="32"/>
        <v>6.9444444444444448E-7</v>
      </c>
      <c r="L63">
        <f t="shared" si="33"/>
        <v>20</v>
      </c>
      <c r="M63">
        <f t="shared" si="6"/>
        <v>20</v>
      </c>
      <c r="O63">
        <f t="shared" si="13"/>
        <v>3.2</v>
      </c>
      <c r="P63" s="16">
        <f t="shared" si="11"/>
        <v>3</v>
      </c>
      <c r="Q63" s="9"/>
      <c r="R63" s="9"/>
      <c r="S63" s="15"/>
      <c r="T63">
        <f t="shared" si="34"/>
        <v>2</v>
      </c>
    </row>
    <row r="64" spans="2:20" x14ac:dyDescent="0.25">
      <c r="B64">
        <f t="shared" si="22"/>
        <v>49</v>
      </c>
      <c r="C64">
        <f t="shared" si="25"/>
        <v>1296</v>
      </c>
      <c r="D64">
        <f t="shared" si="26"/>
        <v>22755.555555555555</v>
      </c>
      <c r="E64">
        <f t="shared" si="12"/>
        <v>207126.12345679011</v>
      </c>
      <c r="F64">
        <f t="shared" si="27"/>
        <v>1296</v>
      </c>
      <c r="G64">
        <f t="shared" si="28"/>
        <v>81</v>
      </c>
      <c r="H64">
        <f t="shared" si="29"/>
        <v>53</v>
      </c>
      <c r="I64">
        <f t="shared" si="30"/>
        <v>364088.88888888888</v>
      </c>
      <c r="J64">
        <f t="shared" si="31"/>
        <v>20736</v>
      </c>
      <c r="K64">
        <f t="shared" si="32"/>
        <v>7.0312500000000004E-7</v>
      </c>
      <c r="L64">
        <f t="shared" si="33"/>
        <v>20.25</v>
      </c>
      <c r="M64">
        <f t="shared" si="6"/>
        <v>21</v>
      </c>
      <c r="O64">
        <f t="shared" si="13"/>
        <v>3.1604938271604937</v>
      </c>
      <c r="P64" s="16">
        <f t="shared" si="11"/>
        <v>3</v>
      </c>
      <c r="Q64" s="9"/>
      <c r="R64" s="9"/>
      <c r="S64" s="15"/>
      <c r="T64">
        <f t="shared" si="34"/>
        <v>11</v>
      </c>
    </row>
    <row r="65" spans="2:20" x14ac:dyDescent="0.25">
      <c r="B65">
        <f t="shared" si="22"/>
        <v>50</v>
      </c>
      <c r="C65">
        <f t="shared" si="25"/>
        <v>1312</v>
      </c>
      <c r="D65">
        <f t="shared" si="26"/>
        <v>22478.048780487807</v>
      </c>
      <c r="E65">
        <f t="shared" si="12"/>
        <v>204600.19512195123</v>
      </c>
      <c r="F65">
        <f t="shared" si="27"/>
        <v>1312</v>
      </c>
      <c r="G65">
        <f t="shared" si="28"/>
        <v>82</v>
      </c>
      <c r="H65">
        <f t="shared" si="29"/>
        <v>54</v>
      </c>
      <c r="I65">
        <f t="shared" si="30"/>
        <v>359648.78048780491</v>
      </c>
      <c r="J65">
        <f t="shared" si="31"/>
        <v>20992</v>
      </c>
      <c r="K65">
        <f t="shared" si="32"/>
        <v>7.118055555555555E-7</v>
      </c>
      <c r="L65">
        <f t="shared" si="33"/>
        <v>20.5</v>
      </c>
      <c r="M65">
        <f t="shared" si="6"/>
        <v>21</v>
      </c>
      <c r="O65">
        <f t="shared" si="13"/>
        <v>3.1219512195121952</v>
      </c>
      <c r="P65" s="16">
        <f t="shared" si="11"/>
        <v>3</v>
      </c>
      <c r="Q65" s="9"/>
      <c r="R65" s="9"/>
      <c r="S65" s="15"/>
      <c r="T65">
        <f t="shared" si="34"/>
        <v>4</v>
      </c>
    </row>
    <row r="66" spans="2:20" x14ac:dyDescent="0.25">
      <c r="B66">
        <f t="shared" si="22"/>
        <v>51</v>
      </c>
      <c r="C66">
        <f t="shared" si="25"/>
        <v>1328</v>
      </c>
      <c r="D66">
        <f t="shared" si="26"/>
        <v>22207.22891566265</v>
      </c>
      <c r="E66">
        <f t="shared" si="12"/>
        <v>202135.13253012049</v>
      </c>
      <c r="F66">
        <f t="shared" si="27"/>
        <v>1328</v>
      </c>
      <c r="G66">
        <f t="shared" si="28"/>
        <v>83</v>
      </c>
      <c r="H66">
        <f t="shared" si="29"/>
        <v>55</v>
      </c>
      <c r="I66">
        <f t="shared" si="30"/>
        <v>355315.6626506024</v>
      </c>
      <c r="J66">
        <f t="shared" si="31"/>
        <v>21248</v>
      </c>
      <c r="K66">
        <f t="shared" si="32"/>
        <v>7.2048611111111107E-7</v>
      </c>
      <c r="L66">
        <f t="shared" si="33"/>
        <v>20.75</v>
      </c>
      <c r="M66">
        <f t="shared" si="6"/>
        <v>21</v>
      </c>
      <c r="O66">
        <f t="shared" si="13"/>
        <v>3.0843373493975905</v>
      </c>
      <c r="P66" s="16">
        <f t="shared" si="11"/>
        <v>3</v>
      </c>
      <c r="Q66" s="9"/>
      <c r="R66" s="9"/>
      <c r="S66" s="15"/>
      <c r="T66">
        <f t="shared" si="34"/>
        <v>13</v>
      </c>
    </row>
    <row r="67" spans="2:20" x14ac:dyDescent="0.25">
      <c r="B67">
        <f t="shared" si="22"/>
        <v>52</v>
      </c>
      <c r="C67">
        <f t="shared" si="25"/>
        <v>1344</v>
      </c>
      <c r="D67">
        <f t="shared" si="26"/>
        <v>21942.857142857141</v>
      </c>
      <c r="E67">
        <f t="shared" si="12"/>
        <v>199728.76190476189</v>
      </c>
      <c r="F67">
        <f t="shared" si="27"/>
        <v>1344</v>
      </c>
      <c r="G67">
        <f t="shared" si="28"/>
        <v>84</v>
      </c>
      <c r="H67">
        <f t="shared" si="29"/>
        <v>56</v>
      </c>
      <c r="I67">
        <f t="shared" si="30"/>
        <v>351085.71428571426</v>
      </c>
      <c r="J67">
        <f t="shared" si="31"/>
        <v>21504</v>
      </c>
      <c r="K67">
        <f t="shared" si="32"/>
        <v>7.2916666666666664E-7</v>
      </c>
      <c r="L67">
        <f t="shared" si="33"/>
        <v>21</v>
      </c>
      <c r="M67">
        <f t="shared" si="6"/>
        <v>21</v>
      </c>
      <c r="O67">
        <f t="shared" si="13"/>
        <v>3.0476190476190474</v>
      </c>
      <c r="P67" s="16">
        <f t="shared" si="11"/>
        <v>3</v>
      </c>
      <c r="Q67" s="9"/>
      <c r="R67" s="9"/>
      <c r="S67" s="15"/>
      <c r="T67">
        <f t="shared" si="34"/>
        <v>6</v>
      </c>
    </row>
    <row r="68" spans="2:20" x14ac:dyDescent="0.25">
      <c r="B68">
        <f t="shared" si="22"/>
        <v>53</v>
      </c>
      <c r="C68">
        <f t="shared" si="25"/>
        <v>1360</v>
      </c>
      <c r="D68">
        <f t="shared" si="26"/>
        <v>21684.705882352941</v>
      </c>
      <c r="E68">
        <f t="shared" si="12"/>
        <v>197379.01176470588</v>
      </c>
      <c r="F68">
        <f t="shared" si="27"/>
        <v>1360</v>
      </c>
      <c r="G68">
        <f t="shared" si="28"/>
        <v>85</v>
      </c>
      <c r="H68">
        <f t="shared" si="29"/>
        <v>57</v>
      </c>
      <c r="I68">
        <f t="shared" si="30"/>
        <v>346955.29411764705</v>
      </c>
      <c r="J68">
        <f t="shared" si="31"/>
        <v>21760</v>
      </c>
      <c r="K68">
        <f t="shared" si="32"/>
        <v>7.378472222222222E-7</v>
      </c>
      <c r="L68">
        <f t="shared" si="33"/>
        <v>21.25</v>
      </c>
      <c r="M68">
        <f t="shared" ref="M68:M131" si="35">ROUNDUP(L68,0)</f>
        <v>22</v>
      </c>
      <c r="O68">
        <f t="shared" si="13"/>
        <v>3.0117647058823529</v>
      </c>
      <c r="P68" s="16">
        <f t="shared" si="11"/>
        <v>3</v>
      </c>
      <c r="Q68" s="9"/>
      <c r="R68" s="9"/>
      <c r="S68" s="15"/>
      <c r="T68">
        <f t="shared" si="34"/>
        <v>15</v>
      </c>
    </row>
    <row r="69" spans="2:20" x14ac:dyDescent="0.25">
      <c r="B69">
        <f t="shared" si="22"/>
        <v>54</v>
      </c>
      <c r="C69">
        <f t="shared" si="25"/>
        <v>1376</v>
      </c>
      <c r="D69">
        <f t="shared" si="26"/>
        <v>21432.558139534885</v>
      </c>
      <c r="E69">
        <f t="shared" si="12"/>
        <v>195083.90697674421</v>
      </c>
      <c r="F69">
        <f t="shared" si="27"/>
        <v>1376</v>
      </c>
      <c r="G69">
        <f t="shared" si="28"/>
        <v>86</v>
      </c>
      <c r="H69">
        <f t="shared" si="29"/>
        <v>58</v>
      </c>
      <c r="I69">
        <f t="shared" si="30"/>
        <v>342920.93023255817</v>
      </c>
      <c r="J69">
        <f t="shared" si="31"/>
        <v>22016</v>
      </c>
      <c r="K69">
        <f t="shared" si="32"/>
        <v>7.4652777777777777E-7</v>
      </c>
      <c r="L69">
        <f t="shared" si="33"/>
        <v>21.5</v>
      </c>
      <c r="M69">
        <f t="shared" si="35"/>
        <v>22</v>
      </c>
      <c r="O69">
        <f t="shared" si="13"/>
        <v>2.976744186046512</v>
      </c>
      <c r="P69" s="16">
        <f t="shared" si="11"/>
        <v>2</v>
      </c>
      <c r="Q69" s="9"/>
      <c r="R69" s="9"/>
      <c r="S69" s="15"/>
      <c r="T69">
        <f t="shared" si="34"/>
        <v>8</v>
      </c>
    </row>
    <row r="70" spans="2:20" x14ac:dyDescent="0.25">
      <c r="B70">
        <f t="shared" si="22"/>
        <v>55</v>
      </c>
      <c r="C70">
        <f t="shared" si="25"/>
        <v>1392</v>
      </c>
      <c r="D70">
        <f t="shared" si="26"/>
        <v>21186.206896551725</v>
      </c>
      <c r="E70">
        <f t="shared" si="12"/>
        <v>192841.5632183908</v>
      </c>
      <c r="F70">
        <f t="shared" si="27"/>
        <v>1392</v>
      </c>
      <c r="G70">
        <f t="shared" si="28"/>
        <v>87</v>
      </c>
      <c r="H70">
        <f t="shared" si="29"/>
        <v>59</v>
      </c>
      <c r="I70">
        <f t="shared" si="30"/>
        <v>338979.31034482759</v>
      </c>
      <c r="J70">
        <f t="shared" si="31"/>
        <v>22272</v>
      </c>
      <c r="K70">
        <f t="shared" si="32"/>
        <v>7.5520833333333334E-7</v>
      </c>
      <c r="L70">
        <f t="shared" si="33"/>
        <v>21.75</v>
      </c>
      <c r="M70">
        <f t="shared" si="35"/>
        <v>22</v>
      </c>
      <c r="O70">
        <f t="shared" si="13"/>
        <v>2.9425287356321839</v>
      </c>
      <c r="P70" s="16">
        <f t="shared" si="11"/>
        <v>2</v>
      </c>
      <c r="Q70" s="9"/>
      <c r="R70" s="9"/>
      <c r="S70" s="15"/>
      <c r="T70">
        <f t="shared" si="34"/>
        <v>1</v>
      </c>
    </row>
    <row r="71" spans="2:20" x14ac:dyDescent="0.25">
      <c r="B71">
        <f t="shared" si="22"/>
        <v>56</v>
      </c>
      <c r="C71">
        <f t="shared" si="25"/>
        <v>1408</v>
      </c>
      <c r="D71">
        <f t="shared" si="26"/>
        <v>20945.454545454544</v>
      </c>
      <c r="E71">
        <f t="shared" si="12"/>
        <v>190650.18181818179</v>
      </c>
      <c r="F71">
        <f t="shared" si="27"/>
        <v>1408</v>
      </c>
      <c r="G71">
        <f t="shared" si="28"/>
        <v>88</v>
      </c>
      <c r="H71">
        <f t="shared" si="29"/>
        <v>60</v>
      </c>
      <c r="I71">
        <f t="shared" si="30"/>
        <v>335127.27272727271</v>
      </c>
      <c r="J71">
        <f t="shared" si="31"/>
        <v>22528</v>
      </c>
      <c r="K71">
        <f t="shared" si="32"/>
        <v>7.638888888888889E-7</v>
      </c>
      <c r="L71">
        <f t="shared" si="33"/>
        <v>22</v>
      </c>
      <c r="M71">
        <f t="shared" si="35"/>
        <v>22</v>
      </c>
      <c r="O71">
        <f t="shared" si="13"/>
        <v>2.9090909090909087</v>
      </c>
      <c r="P71" s="16">
        <f t="shared" si="11"/>
        <v>2</v>
      </c>
      <c r="Q71" s="9"/>
      <c r="R71" s="9"/>
      <c r="S71" s="15"/>
      <c r="T71">
        <f t="shared" si="34"/>
        <v>10</v>
      </c>
    </row>
    <row r="72" spans="2:20" x14ac:dyDescent="0.25">
      <c r="B72">
        <f t="shared" si="22"/>
        <v>57</v>
      </c>
      <c r="C72">
        <f t="shared" si="25"/>
        <v>1424</v>
      </c>
      <c r="D72">
        <f t="shared" si="26"/>
        <v>20710.112359550563</v>
      </c>
      <c r="E72">
        <f t="shared" si="12"/>
        <v>188508.04494382025</v>
      </c>
      <c r="F72">
        <f t="shared" si="27"/>
        <v>1424</v>
      </c>
      <c r="G72">
        <f t="shared" si="28"/>
        <v>89</v>
      </c>
      <c r="H72">
        <f t="shared" si="29"/>
        <v>61</v>
      </c>
      <c r="I72">
        <f t="shared" si="30"/>
        <v>331361.79775280901</v>
      </c>
      <c r="J72">
        <f t="shared" si="31"/>
        <v>22784</v>
      </c>
      <c r="K72">
        <f t="shared" si="32"/>
        <v>7.7256944444444447E-7</v>
      </c>
      <c r="L72">
        <f t="shared" si="33"/>
        <v>22.25</v>
      </c>
      <c r="M72">
        <f t="shared" si="35"/>
        <v>23</v>
      </c>
      <c r="O72">
        <f t="shared" si="13"/>
        <v>2.8764044943820228</v>
      </c>
      <c r="P72" s="16">
        <f t="shared" si="11"/>
        <v>2</v>
      </c>
      <c r="Q72" s="9"/>
      <c r="R72" s="9"/>
      <c r="S72" s="15"/>
      <c r="T72">
        <f t="shared" si="34"/>
        <v>3</v>
      </c>
    </row>
    <row r="73" spans="2:20" x14ac:dyDescent="0.25">
      <c r="B73">
        <f t="shared" si="22"/>
        <v>58</v>
      </c>
      <c r="C73">
        <f t="shared" si="25"/>
        <v>1440</v>
      </c>
      <c r="D73">
        <f t="shared" si="26"/>
        <v>20480</v>
      </c>
      <c r="E73">
        <f t="shared" si="12"/>
        <v>186413.51111111112</v>
      </c>
      <c r="F73">
        <f t="shared" si="27"/>
        <v>1440</v>
      </c>
      <c r="G73">
        <f t="shared" si="28"/>
        <v>90</v>
      </c>
      <c r="H73">
        <f t="shared" si="29"/>
        <v>62</v>
      </c>
      <c r="I73">
        <f t="shared" si="30"/>
        <v>327680</v>
      </c>
      <c r="J73">
        <f t="shared" si="31"/>
        <v>23040</v>
      </c>
      <c r="K73">
        <f t="shared" si="32"/>
        <v>7.8125000000000004E-7</v>
      </c>
      <c r="L73">
        <f t="shared" si="33"/>
        <v>22.5</v>
      </c>
      <c r="M73">
        <f t="shared" si="35"/>
        <v>23</v>
      </c>
      <c r="O73">
        <f t="shared" si="13"/>
        <v>2.8444444444444446</v>
      </c>
      <c r="P73" s="16">
        <f t="shared" si="11"/>
        <v>2</v>
      </c>
      <c r="Q73" s="9"/>
      <c r="R73" s="9"/>
      <c r="S73" s="15"/>
      <c r="T73">
        <f t="shared" si="34"/>
        <v>12</v>
      </c>
    </row>
    <row r="74" spans="2:20" x14ac:dyDescent="0.25">
      <c r="B74">
        <f t="shared" si="22"/>
        <v>59</v>
      </c>
      <c r="C74">
        <f t="shared" si="25"/>
        <v>1456</v>
      </c>
      <c r="D74">
        <f t="shared" si="26"/>
        <v>20254.945054945056</v>
      </c>
      <c r="E74">
        <f t="shared" si="12"/>
        <v>184365.010989011</v>
      </c>
      <c r="F74">
        <f t="shared" si="27"/>
        <v>1456</v>
      </c>
      <c r="G74">
        <f t="shared" si="28"/>
        <v>91</v>
      </c>
      <c r="H74">
        <f t="shared" si="29"/>
        <v>63</v>
      </c>
      <c r="I74">
        <f t="shared" si="30"/>
        <v>324079.12087912089</v>
      </c>
      <c r="J74">
        <f t="shared" si="31"/>
        <v>23296</v>
      </c>
      <c r="K74">
        <f t="shared" si="32"/>
        <v>7.899305555555556E-7</v>
      </c>
      <c r="L74">
        <f t="shared" si="33"/>
        <v>22.75</v>
      </c>
      <c r="M74">
        <f t="shared" si="35"/>
        <v>23</v>
      </c>
      <c r="O74">
        <f t="shared" si="13"/>
        <v>2.8131868131868134</v>
      </c>
      <c r="P74" s="16">
        <f t="shared" si="11"/>
        <v>2</v>
      </c>
      <c r="Q74" s="9"/>
      <c r="R74" s="9"/>
      <c r="S74" s="15"/>
      <c r="T74">
        <f t="shared" si="34"/>
        <v>5</v>
      </c>
    </row>
    <row r="75" spans="2:20" x14ac:dyDescent="0.25">
      <c r="B75">
        <f t="shared" si="22"/>
        <v>60</v>
      </c>
      <c r="C75">
        <f t="shared" si="25"/>
        <v>1472</v>
      </c>
      <c r="D75">
        <f t="shared" si="26"/>
        <v>20034.782608695652</v>
      </c>
      <c r="E75">
        <f t="shared" si="12"/>
        <v>182361.04347826086</v>
      </c>
      <c r="F75">
        <f t="shared" si="27"/>
        <v>1472</v>
      </c>
      <c r="G75">
        <f t="shared" si="28"/>
        <v>92</v>
      </c>
      <c r="H75">
        <f t="shared" si="29"/>
        <v>64</v>
      </c>
      <c r="I75">
        <f t="shared" si="30"/>
        <v>320556.52173913043</v>
      </c>
      <c r="J75">
        <f t="shared" si="31"/>
        <v>23552</v>
      </c>
      <c r="K75">
        <f t="shared" si="32"/>
        <v>7.9861111111111106E-7</v>
      </c>
      <c r="L75">
        <f t="shared" si="33"/>
        <v>23</v>
      </c>
      <c r="M75">
        <f t="shared" si="35"/>
        <v>23</v>
      </c>
      <c r="O75">
        <f t="shared" si="13"/>
        <v>2.7826086956521738</v>
      </c>
      <c r="P75" s="16">
        <f t="shared" si="11"/>
        <v>2</v>
      </c>
      <c r="Q75" s="9"/>
      <c r="R75" s="9"/>
      <c r="S75" s="15"/>
      <c r="T75">
        <f t="shared" si="34"/>
        <v>14</v>
      </c>
    </row>
    <row r="76" spans="2:20" x14ac:dyDescent="0.25">
      <c r="B76">
        <f t="shared" si="22"/>
        <v>61</v>
      </c>
      <c r="C76">
        <f t="shared" si="25"/>
        <v>1488</v>
      </c>
      <c r="D76">
        <f t="shared" si="26"/>
        <v>19819.354838709678</v>
      </c>
      <c r="E76">
        <f t="shared" si="12"/>
        <v>180400.17204301077</v>
      </c>
      <c r="F76">
        <f t="shared" si="27"/>
        <v>1488</v>
      </c>
      <c r="G76">
        <f t="shared" si="28"/>
        <v>93</v>
      </c>
      <c r="H76">
        <f t="shared" si="29"/>
        <v>65</v>
      </c>
      <c r="I76">
        <f t="shared" si="30"/>
        <v>317109.67741935485</v>
      </c>
      <c r="J76">
        <f t="shared" si="31"/>
        <v>23808</v>
      </c>
      <c r="K76">
        <f t="shared" si="32"/>
        <v>8.0729166666666663E-7</v>
      </c>
      <c r="L76">
        <f t="shared" si="33"/>
        <v>23.25</v>
      </c>
      <c r="M76">
        <f t="shared" si="35"/>
        <v>24</v>
      </c>
      <c r="O76">
        <f t="shared" si="13"/>
        <v>2.752688172043011</v>
      </c>
      <c r="P76" s="16">
        <f t="shared" si="11"/>
        <v>2</v>
      </c>
      <c r="Q76" s="9"/>
      <c r="R76" s="9"/>
      <c r="S76" s="15"/>
      <c r="T76">
        <f t="shared" si="34"/>
        <v>7</v>
      </c>
    </row>
    <row r="77" spans="2:20" x14ac:dyDescent="0.25">
      <c r="B77">
        <f t="shared" si="22"/>
        <v>62</v>
      </c>
      <c r="C77">
        <f t="shared" si="25"/>
        <v>1504</v>
      </c>
      <c r="D77">
        <f t="shared" si="26"/>
        <v>19608.510638297874</v>
      </c>
      <c r="E77">
        <f t="shared" si="12"/>
        <v>178481.02127659577</v>
      </c>
      <c r="F77">
        <f t="shared" si="27"/>
        <v>1504</v>
      </c>
      <c r="G77">
        <f t="shared" si="28"/>
        <v>94</v>
      </c>
      <c r="H77">
        <f t="shared" si="29"/>
        <v>66</v>
      </c>
      <c r="I77">
        <f t="shared" si="30"/>
        <v>313736.17021276598</v>
      </c>
      <c r="J77">
        <f t="shared" si="31"/>
        <v>24064</v>
      </c>
      <c r="K77">
        <f t="shared" si="32"/>
        <v>8.159722222222222E-7</v>
      </c>
      <c r="L77">
        <f t="shared" si="33"/>
        <v>23.5</v>
      </c>
      <c r="M77">
        <f t="shared" si="35"/>
        <v>24</v>
      </c>
      <c r="O77">
        <f t="shared" si="13"/>
        <v>2.7234042553191493</v>
      </c>
      <c r="P77" s="16">
        <f t="shared" si="11"/>
        <v>2</v>
      </c>
      <c r="Q77" s="9"/>
      <c r="R77" s="9"/>
      <c r="S77" s="15"/>
      <c r="T77">
        <f t="shared" si="34"/>
        <v>0</v>
      </c>
    </row>
    <row r="78" spans="2:20" x14ac:dyDescent="0.25">
      <c r="B78">
        <f t="shared" si="22"/>
        <v>63</v>
      </c>
      <c r="C78">
        <f t="shared" si="25"/>
        <v>1520</v>
      </c>
      <c r="D78">
        <f t="shared" si="26"/>
        <v>19402.105263157893</v>
      </c>
      <c r="E78">
        <f t="shared" si="12"/>
        <v>176602.27368421052</v>
      </c>
      <c r="F78">
        <f t="shared" si="27"/>
        <v>1520</v>
      </c>
      <c r="G78">
        <f t="shared" si="28"/>
        <v>95</v>
      </c>
      <c r="H78">
        <f t="shared" si="29"/>
        <v>67</v>
      </c>
      <c r="I78">
        <f t="shared" si="30"/>
        <v>310433.68421052629</v>
      </c>
      <c r="J78">
        <f t="shared" si="31"/>
        <v>24320</v>
      </c>
      <c r="K78">
        <f t="shared" si="32"/>
        <v>8.2465277777777776E-7</v>
      </c>
      <c r="L78">
        <f t="shared" si="33"/>
        <v>23.75</v>
      </c>
      <c r="M78">
        <f t="shared" si="35"/>
        <v>24</v>
      </c>
      <c r="O78">
        <f t="shared" si="13"/>
        <v>2.6947368421052631</v>
      </c>
      <c r="P78" s="16">
        <f t="shared" si="11"/>
        <v>2</v>
      </c>
      <c r="Q78" s="9"/>
      <c r="R78" s="9"/>
      <c r="S78" s="15"/>
      <c r="T78">
        <f t="shared" si="34"/>
        <v>9</v>
      </c>
    </row>
    <row r="79" spans="2:20" x14ac:dyDescent="0.25">
      <c r="B79">
        <f t="shared" si="22"/>
        <v>64</v>
      </c>
      <c r="C79">
        <f t="shared" si="25"/>
        <v>1536</v>
      </c>
      <c r="D79">
        <f t="shared" si="26"/>
        <v>19200</v>
      </c>
      <c r="E79">
        <f t="shared" ref="E79:E130" si="36" xml:space="preserve"> D79*POWER(2,28)/$A$3</f>
        <v>174762.66666666666</v>
      </c>
      <c r="F79">
        <f t="shared" si="27"/>
        <v>1536</v>
      </c>
      <c r="G79">
        <f t="shared" si="28"/>
        <v>96</v>
      </c>
      <c r="H79">
        <f t="shared" si="29"/>
        <v>68</v>
      </c>
      <c r="I79">
        <f t="shared" si="30"/>
        <v>307200</v>
      </c>
      <c r="J79">
        <f t="shared" si="31"/>
        <v>24576</v>
      </c>
      <c r="K79">
        <f t="shared" si="32"/>
        <v>8.3333333333333333E-7</v>
      </c>
      <c r="L79">
        <f t="shared" si="33"/>
        <v>24</v>
      </c>
      <c r="M79">
        <f t="shared" si="35"/>
        <v>24</v>
      </c>
      <c r="O79">
        <f t="shared" ref="O79:O142" si="37">I79/$E$1</f>
        <v>2.6666666666666665</v>
      </c>
      <c r="P79" s="16">
        <f t="shared" ref="P79:P142" si="38">ROUNDDOWN(O79,0)</f>
        <v>2</v>
      </c>
      <c r="Q79" s="9"/>
      <c r="R79" s="9"/>
      <c r="S79" s="15"/>
      <c r="T79">
        <f t="shared" si="34"/>
        <v>2</v>
      </c>
    </row>
    <row r="80" spans="2:20" x14ac:dyDescent="0.25">
      <c r="B80">
        <f t="shared" si="22"/>
        <v>65</v>
      </c>
      <c r="C80">
        <f t="shared" si="25"/>
        <v>1552</v>
      </c>
      <c r="D80">
        <f t="shared" si="26"/>
        <v>19002.061855670105</v>
      </c>
      <c r="E80">
        <f t="shared" si="36"/>
        <v>172960.98969072168</v>
      </c>
      <c r="F80">
        <f t="shared" si="27"/>
        <v>1552</v>
      </c>
      <c r="G80">
        <f t="shared" si="28"/>
        <v>97</v>
      </c>
      <c r="H80">
        <f t="shared" si="29"/>
        <v>69</v>
      </c>
      <c r="I80">
        <f t="shared" si="30"/>
        <v>304032.98969072168</v>
      </c>
      <c r="J80">
        <f t="shared" si="31"/>
        <v>24832</v>
      </c>
      <c r="K80">
        <f t="shared" si="32"/>
        <v>8.420138888888889E-7</v>
      </c>
      <c r="L80">
        <f t="shared" si="33"/>
        <v>24.25</v>
      </c>
      <c r="M80">
        <f t="shared" si="35"/>
        <v>25</v>
      </c>
      <c r="O80">
        <f t="shared" si="37"/>
        <v>2.6391752577319592</v>
      </c>
      <c r="P80" s="16">
        <f t="shared" si="38"/>
        <v>2</v>
      </c>
      <c r="Q80" s="9"/>
      <c r="R80" s="9"/>
      <c r="S80" s="15"/>
      <c r="T80">
        <f t="shared" si="34"/>
        <v>11</v>
      </c>
    </row>
    <row r="81" spans="2:20" x14ac:dyDescent="0.25">
      <c r="B81">
        <f t="shared" si="22"/>
        <v>66</v>
      </c>
      <c r="C81">
        <f t="shared" ref="C81:C130" si="39">F81</f>
        <v>1568</v>
      </c>
      <c r="D81">
        <f t="shared" ref="D81:D130" si="40">$A$3/C81</f>
        <v>18808.163265306124</v>
      </c>
      <c r="E81">
        <f t="shared" si="36"/>
        <v>171196.08163265308</v>
      </c>
      <c r="F81">
        <f t="shared" ref="F81:F130" si="41">16*G81</f>
        <v>1568</v>
      </c>
      <c r="G81">
        <f t="shared" ref="G81:G144" si="42">G80 + 1</f>
        <v>98</v>
      </c>
      <c r="H81">
        <f t="shared" ref="H81:H130" si="43">G81-28</f>
        <v>70</v>
      </c>
      <c r="I81">
        <f t="shared" ref="I81:I130" si="44">$A$3/G81</f>
        <v>300930.61224489799</v>
      </c>
      <c r="J81">
        <f t="shared" ref="J81:J130" si="45">16*16*G81</f>
        <v>25088</v>
      </c>
      <c r="K81">
        <f t="shared" ref="K81:K130" si="46">J81/($A$3*1000)</f>
        <v>8.5069444444444446E-7</v>
      </c>
      <c r="L81">
        <f t="shared" ref="L81:L130" si="47">J81/($A$1/$C$1)</f>
        <v>24.5</v>
      </c>
      <c r="M81">
        <f t="shared" si="35"/>
        <v>25</v>
      </c>
      <c r="O81">
        <f t="shared" si="37"/>
        <v>2.6122448979591839</v>
      </c>
      <c r="P81" s="16">
        <f t="shared" si="38"/>
        <v>2</v>
      </c>
      <c r="Q81" s="9"/>
      <c r="R81" s="9"/>
      <c r="S81" s="15"/>
      <c r="T81">
        <f t="shared" si="34"/>
        <v>4</v>
      </c>
    </row>
    <row r="82" spans="2:20" x14ac:dyDescent="0.25">
      <c r="B82">
        <f t="shared" ref="B82:B145" si="48" xml:space="preserve"> B81 + 1</f>
        <v>67</v>
      </c>
      <c r="C82">
        <f t="shared" si="39"/>
        <v>1584</v>
      </c>
      <c r="D82">
        <f t="shared" si="40"/>
        <v>18618.18181818182</v>
      </c>
      <c r="E82">
        <f t="shared" si="36"/>
        <v>169466.8282828283</v>
      </c>
      <c r="F82">
        <f t="shared" si="41"/>
        <v>1584</v>
      </c>
      <c r="G82">
        <f t="shared" si="42"/>
        <v>99</v>
      </c>
      <c r="H82">
        <f t="shared" si="43"/>
        <v>71</v>
      </c>
      <c r="I82">
        <f t="shared" si="44"/>
        <v>297890.90909090912</v>
      </c>
      <c r="J82">
        <f t="shared" si="45"/>
        <v>25344</v>
      </c>
      <c r="K82">
        <f t="shared" si="46"/>
        <v>8.5937500000000003E-7</v>
      </c>
      <c r="L82">
        <f t="shared" si="47"/>
        <v>24.75</v>
      </c>
      <c r="M82">
        <f t="shared" si="35"/>
        <v>25</v>
      </c>
      <c r="O82">
        <f t="shared" si="37"/>
        <v>2.5858585858585861</v>
      </c>
      <c r="P82" s="16">
        <f t="shared" si="38"/>
        <v>2</v>
      </c>
      <c r="Q82" s="9"/>
      <c r="R82" s="9"/>
      <c r="S82" s="15"/>
      <c r="T82">
        <f t="shared" ref="T82:T112" si="49">MOD(T81+9,16)</f>
        <v>13</v>
      </c>
    </row>
    <row r="83" spans="2:20" x14ac:dyDescent="0.25">
      <c r="B83">
        <f t="shared" si="48"/>
        <v>68</v>
      </c>
      <c r="C83">
        <f t="shared" si="39"/>
        <v>1600</v>
      </c>
      <c r="D83">
        <f t="shared" si="40"/>
        <v>18432</v>
      </c>
      <c r="E83">
        <f t="shared" si="36"/>
        <v>167772.16</v>
      </c>
      <c r="F83">
        <f t="shared" si="41"/>
        <v>1600</v>
      </c>
      <c r="G83">
        <f t="shared" si="42"/>
        <v>100</v>
      </c>
      <c r="H83">
        <f t="shared" si="43"/>
        <v>72</v>
      </c>
      <c r="I83">
        <f t="shared" si="44"/>
        <v>294912</v>
      </c>
      <c r="J83">
        <f t="shared" si="45"/>
        <v>25600</v>
      </c>
      <c r="K83">
        <f t="shared" si="46"/>
        <v>8.680555555555556E-7</v>
      </c>
      <c r="L83">
        <f t="shared" si="47"/>
        <v>25</v>
      </c>
      <c r="M83">
        <f t="shared" si="35"/>
        <v>25</v>
      </c>
      <c r="O83">
        <f t="shared" si="37"/>
        <v>2.56</v>
      </c>
      <c r="P83" s="16">
        <f t="shared" si="38"/>
        <v>2</v>
      </c>
      <c r="Q83" s="9"/>
      <c r="R83" s="9"/>
      <c r="S83" s="15"/>
      <c r="T83">
        <f t="shared" si="49"/>
        <v>6</v>
      </c>
    </row>
    <row r="84" spans="2:20" x14ac:dyDescent="0.25">
      <c r="B84">
        <f t="shared" si="48"/>
        <v>69</v>
      </c>
      <c r="C84">
        <f t="shared" si="39"/>
        <v>1616</v>
      </c>
      <c r="D84">
        <f t="shared" si="40"/>
        <v>18249.504950495051</v>
      </c>
      <c r="E84">
        <f t="shared" si="36"/>
        <v>166111.0495049505</v>
      </c>
      <c r="F84">
        <f t="shared" si="41"/>
        <v>1616</v>
      </c>
      <c r="G84">
        <f t="shared" si="42"/>
        <v>101</v>
      </c>
      <c r="H84">
        <f t="shared" si="43"/>
        <v>73</v>
      </c>
      <c r="I84">
        <f t="shared" si="44"/>
        <v>291992.07920792082</v>
      </c>
      <c r="J84">
        <f t="shared" si="45"/>
        <v>25856</v>
      </c>
      <c r="K84">
        <f t="shared" si="46"/>
        <v>8.7673611111111116E-7</v>
      </c>
      <c r="L84">
        <f t="shared" si="47"/>
        <v>25.25</v>
      </c>
      <c r="M84">
        <f t="shared" si="35"/>
        <v>26</v>
      </c>
      <c r="O84">
        <f t="shared" si="37"/>
        <v>2.5346534653465347</v>
      </c>
      <c r="P84" s="16">
        <f t="shared" si="38"/>
        <v>2</v>
      </c>
      <c r="Q84" s="9"/>
      <c r="R84" s="9"/>
      <c r="S84" s="15"/>
      <c r="T84">
        <f t="shared" si="49"/>
        <v>15</v>
      </c>
    </row>
    <row r="85" spans="2:20" x14ac:dyDescent="0.25">
      <c r="B85">
        <f t="shared" si="48"/>
        <v>70</v>
      </c>
      <c r="C85">
        <f t="shared" si="39"/>
        <v>1632</v>
      </c>
      <c r="D85">
        <f t="shared" si="40"/>
        <v>18070.588235294119</v>
      </c>
      <c r="E85">
        <f t="shared" si="36"/>
        <v>164482.50980392157</v>
      </c>
      <c r="F85">
        <f t="shared" si="41"/>
        <v>1632</v>
      </c>
      <c r="G85">
        <f t="shared" si="42"/>
        <v>102</v>
      </c>
      <c r="H85">
        <f t="shared" si="43"/>
        <v>74</v>
      </c>
      <c r="I85">
        <f t="shared" si="44"/>
        <v>289129.4117647059</v>
      </c>
      <c r="J85">
        <f t="shared" si="45"/>
        <v>26112</v>
      </c>
      <c r="K85">
        <f t="shared" si="46"/>
        <v>8.8541666666666662E-7</v>
      </c>
      <c r="L85">
        <f t="shared" si="47"/>
        <v>25.5</v>
      </c>
      <c r="M85">
        <f t="shared" si="35"/>
        <v>26</v>
      </c>
      <c r="O85">
        <f t="shared" si="37"/>
        <v>2.5098039215686274</v>
      </c>
      <c r="P85" s="16">
        <f t="shared" si="38"/>
        <v>2</v>
      </c>
      <c r="Q85" s="9"/>
      <c r="R85" s="9"/>
      <c r="S85" s="15"/>
      <c r="T85">
        <f t="shared" si="49"/>
        <v>8</v>
      </c>
    </row>
    <row r="86" spans="2:20" x14ac:dyDescent="0.25">
      <c r="B86">
        <f t="shared" si="48"/>
        <v>71</v>
      </c>
      <c r="C86">
        <f t="shared" si="39"/>
        <v>1648</v>
      </c>
      <c r="D86">
        <f t="shared" si="40"/>
        <v>17895.14563106796</v>
      </c>
      <c r="E86">
        <f t="shared" si="36"/>
        <v>162885.59223300969</v>
      </c>
      <c r="F86">
        <f t="shared" si="41"/>
        <v>1648</v>
      </c>
      <c r="G86">
        <f t="shared" si="42"/>
        <v>103</v>
      </c>
      <c r="H86">
        <f t="shared" si="43"/>
        <v>75</v>
      </c>
      <c r="I86">
        <f t="shared" si="44"/>
        <v>286322.33009708737</v>
      </c>
      <c r="J86">
        <f t="shared" si="45"/>
        <v>26368</v>
      </c>
      <c r="K86">
        <f t="shared" si="46"/>
        <v>8.9409722222222219E-7</v>
      </c>
      <c r="L86">
        <f t="shared" si="47"/>
        <v>25.75</v>
      </c>
      <c r="M86">
        <f t="shared" si="35"/>
        <v>26</v>
      </c>
      <c r="O86">
        <f t="shared" si="37"/>
        <v>2.4854368932038833</v>
      </c>
      <c r="P86" s="16">
        <f t="shared" si="38"/>
        <v>2</v>
      </c>
      <c r="Q86" s="9"/>
      <c r="R86" s="9"/>
      <c r="S86" s="15"/>
      <c r="T86">
        <f t="shared" si="49"/>
        <v>1</v>
      </c>
    </row>
    <row r="87" spans="2:20" x14ac:dyDescent="0.25">
      <c r="B87">
        <f t="shared" si="48"/>
        <v>72</v>
      </c>
      <c r="C87">
        <f t="shared" si="39"/>
        <v>1664</v>
      </c>
      <c r="D87">
        <f t="shared" si="40"/>
        <v>17723.076923076922</v>
      </c>
      <c r="E87">
        <f t="shared" si="36"/>
        <v>161319.3846153846</v>
      </c>
      <c r="F87">
        <f t="shared" si="41"/>
        <v>1664</v>
      </c>
      <c r="G87">
        <f t="shared" si="42"/>
        <v>104</v>
      </c>
      <c r="H87">
        <f t="shared" si="43"/>
        <v>76</v>
      </c>
      <c r="I87">
        <f t="shared" si="44"/>
        <v>283569.23076923075</v>
      </c>
      <c r="J87">
        <f t="shared" si="45"/>
        <v>26624</v>
      </c>
      <c r="K87">
        <f t="shared" si="46"/>
        <v>9.0277777777777776E-7</v>
      </c>
      <c r="L87">
        <f t="shared" si="47"/>
        <v>26</v>
      </c>
      <c r="M87">
        <f t="shared" si="35"/>
        <v>26</v>
      </c>
      <c r="O87">
        <f t="shared" si="37"/>
        <v>2.4615384615384612</v>
      </c>
      <c r="P87" s="16">
        <f t="shared" si="38"/>
        <v>2</v>
      </c>
      <c r="Q87" s="9"/>
      <c r="R87" s="9"/>
      <c r="S87" s="15"/>
      <c r="T87">
        <f t="shared" si="49"/>
        <v>10</v>
      </c>
    </row>
    <row r="88" spans="2:20" x14ac:dyDescent="0.25">
      <c r="B88">
        <f t="shared" si="48"/>
        <v>73</v>
      </c>
      <c r="C88">
        <f t="shared" si="39"/>
        <v>1680</v>
      </c>
      <c r="D88">
        <f t="shared" si="40"/>
        <v>17554.285714285714</v>
      </c>
      <c r="E88">
        <f t="shared" si="36"/>
        <v>159783.00952380951</v>
      </c>
      <c r="F88">
        <f t="shared" si="41"/>
        <v>1680</v>
      </c>
      <c r="G88">
        <f t="shared" si="42"/>
        <v>105</v>
      </c>
      <c r="H88">
        <f t="shared" si="43"/>
        <v>77</v>
      </c>
      <c r="I88">
        <f t="shared" si="44"/>
        <v>280868.57142857142</v>
      </c>
      <c r="J88">
        <f t="shared" si="45"/>
        <v>26880</v>
      </c>
      <c r="K88">
        <f t="shared" si="46"/>
        <v>9.1145833333333332E-7</v>
      </c>
      <c r="L88">
        <f t="shared" si="47"/>
        <v>26.25</v>
      </c>
      <c r="M88">
        <f t="shared" si="35"/>
        <v>27</v>
      </c>
      <c r="O88">
        <f t="shared" si="37"/>
        <v>2.4380952380952379</v>
      </c>
      <c r="P88" s="16">
        <f t="shared" si="38"/>
        <v>2</v>
      </c>
      <c r="Q88" s="9"/>
      <c r="R88" s="9"/>
      <c r="S88" s="15"/>
      <c r="T88">
        <f t="shared" si="49"/>
        <v>3</v>
      </c>
    </row>
    <row r="89" spans="2:20" x14ac:dyDescent="0.25">
      <c r="B89">
        <f t="shared" si="48"/>
        <v>74</v>
      </c>
      <c r="C89">
        <f t="shared" si="39"/>
        <v>1696</v>
      </c>
      <c r="D89">
        <f t="shared" si="40"/>
        <v>17388.67924528302</v>
      </c>
      <c r="E89">
        <f t="shared" si="36"/>
        <v>158275.62264150943</v>
      </c>
      <c r="F89">
        <f t="shared" si="41"/>
        <v>1696</v>
      </c>
      <c r="G89">
        <f t="shared" si="42"/>
        <v>106</v>
      </c>
      <c r="H89">
        <f t="shared" si="43"/>
        <v>78</v>
      </c>
      <c r="I89">
        <f t="shared" si="44"/>
        <v>278218.86792452831</v>
      </c>
      <c r="J89">
        <f t="shared" si="45"/>
        <v>27136</v>
      </c>
      <c r="K89">
        <f t="shared" si="46"/>
        <v>9.2013888888888889E-7</v>
      </c>
      <c r="L89">
        <f t="shared" si="47"/>
        <v>26.5</v>
      </c>
      <c r="M89">
        <f t="shared" si="35"/>
        <v>27</v>
      </c>
      <c r="O89">
        <f t="shared" si="37"/>
        <v>2.4150943396226414</v>
      </c>
      <c r="P89" s="16">
        <f t="shared" si="38"/>
        <v>2</v>
      </c>
      <c r="Q89" s="9"/>
      <c r="R89" s="9"/>
      <c r="S89" s="15"/>
      <c r="T89">
        <f t="shared" si="49"/>
        <v>12</v>
      </c>
    </row>
    <row r="90" spans="2:20" x14ac:dyDescent="0.25">
      <c r="B90">
        <f t="shared" si="48"/>
        <v>75</v>
      </c>
      <c r="C90">
        <f t="shared" si="39"/>
        <v>1712</v>
      </c>
      <c r="D90">
        <f t="shared" si="40"/>
        <v>17226.168224299065</v>
      </c>
      <c r="E90">
        <f t="shared" si="36"/>
        <v>156796.41121495326</v>
      </c>
      <c r="F90">
        <f t="shared" si="41"/>
        <v>1712</v>
      </c>
      <c r="G90">
        <f t="shared" si="42"/>
        <v>107</v>
      </c>
      <c r="H90">
        <f t="shared" si="43"/>
        <v>79</v>
      </c>
      <c r="I90">
        <f t="shared" si="44"/>
        <v>275618.69158878503</v>
      </c>
      <c r="J90">
        <f t="shared" si="45"/>
        <v>27392</v>
      </c>
      <c r="K90">
        <f t="shared" si="46"/>
        <v>9.2881944444444446E-7</v>
      </c>
      <c r="L90">
        <f t="shared" si="47"/>
        <v>26.75</v>
      </c>
      <c r="M90">
        <f t="shared" si="35"/>
        <v>27</v>
      </c>
      <c r="O90">
        <f t="shared" si="37"/>
        <v>2.3925233644859811</v>
      </c>
      <c r="P90" s="16">
        <f t="shared" si="38"/>
        <v>2</v>
      </c>
      <c r="Q90" s="9"/>
      <c r="R90" s="9"/>
      <c r="S90" s="15"/>
      <c r="T90">
        <f t="shared" si="49"/>
        <v>5</v>
      </c>
    </row>
    <row r="91" spans="2:20" x14ac:dyDescent="0.25">
      <c r="B91">
        <f t="shared" si="48"/>
        <v>76</v>
      </c>
      <c r="C91">
        <f t="shared" si="39"/>
        <v>1728</v>
      </c>
      <c r="D91">
        <f t="shared" si="40"/>
        <v>17066.666666666668</v>
      </c>
      <c r="E91">
        <f t="shared" si="36"/>
        <v>155344.59259259261</v>
      </c>
      <c r="F91">
        <f t="shared" si="41"/>
        <v>1728</v>
      </c>
      <c r="G91">
        <f t="shared" si="42"/>
        <v>108</v>
      </c>
      <c r="H91">
        <f t="shared" si="43"/>
        <v>80</v>
      </c>
      <c r="I91">
        <f t="shared" si="44"/>
        <v>273066.66666666669</v>
      </c>
      <c r="J91">
        <f t="shared" si="45"/>
        <v>27648</v>
      </c>
      <c r="K91">
        <f t="shared" si="46"/>
        <v>9.3750000000000002E-7</v>
      </c>
      <c r="L91">
        <f t="shared" si="47"/>
        <v>27</v>
      </c>
      <c r="M91">
        <f t="shared" si="35"/>
        <v>27</v>
      </c>
      <c r="O91">
        <f t="shared" si="37"/>
        <v>2.3703703703703707</v>
      </c>
      <c r="P91" s="16">
        <f t="shared" si="38"/>
        <v>2</v>
      </c>
      <c r="Q91" s="9"/>
      <c r="R91" s="9"/>
      <c r="S91" s="15"/>
      <c r="T91">
        <f t="shared" si="49"/>
        <v>14</v>
      </c>
    </row>
    <row r="92" spans="2:20" x14ac:dyDescent="0.25">
      <c r="B92">
        <f t="shared" si="48"/>
        <v>77</v>
      </c>
      <c r="C92">
        <f t="shared" si="39"/>
        <v>1744</v>
      </c>
      <c r="D92">
        <f t="shared" si="40"/>
        <v>16910.091743119265</v>
      </c>
      <c r="E92">
        <f t="shared" si="36"/>
        <v>153919.41284403668</v>
      </c>
      <c r="F92">
        <f t="shared" si="41"/>
        <v>1744</v>
      </c>
      <c r="G92">
        <f t="shared" si="42"/>
        <v>109</v>
      </c>
      <c r="H92">
        <f t="shared" si="43"/>
        <v>81</v>
      </c>
      <c r="I92">
        <f t="shared" si="44"/>
        <v>270561.46788990824</v>
      </c>
      <c r="J92">
        <f t="shared" si="45"/>
        <v>27904</v>
      </c>
      <c r="K92">
        <f t="shared" si="46"/>
        <v>9.4618055555555559E-7</v>
      </c>
      <c r="L92">
        <f t="shared" si="47"/>
        <v>27.25</v>
      </c>
      <c r="M92">
        <f t="shared" si="35"/>
        <v>28</v>
      </c>
      <c r="O92">
        <f t="shared" si="37"/>
        <v>2.3486238532110089</v>
      </c>
      <c r="P92" s="16">
        <f t="shared" si="38"/>
        <v>2</v>
      </c>
      <c r="Q92" s="9"/>
      <c r="R92" s="9"/>
      <c r="S92" s="15"/>
      <c r="T92">
        <f t="shared" si="49"/>
        <v>7</v>
      </c>
    </row>
    <row r="93" spans="2:20" x14ac:dyDescent="0.25">
      <c r="B93">
        <f t="shared" si="48"/>
        <v>78</v>
      </c>
      <c r="C93">
        <f t="shared" si="39"/>
        <v>1760</v>
      </c>
      <c r="D93">
        <f t="shared" si="40"/>
        <v>16756.363636363636</v>
      </c>
      <c r="E93">
        <f t="shared" si="36"/>
        <v>152520.14545454545</v>
      </c>
      <c r="F93">
        <f t="shared" si="41"/>
        <v>1760</v>
      </c>
      <c r="G93">
        <f t="shared" si="42"/>
        <v>110</v>
      </c>
      <c r="H93">
        <f t="shared" si="43"/>
        <v>82</v>
      </c>
      <c r="I93">
        <f t="shared" si="44"/>
        <v>268101.81818181818</v>
      </c>
      <c r="J93">
        <f t="shared" si="45"/>
        <v>28160</v>
      </c>
      <c r="K93">
        <f t="shared" si="46"/>
        <v>9.5486111111111105E-7</v>
      </c>
      <c r="L93">
        <f t="shared" si="47"/>
        <v>27.5</v>
      </c>
      <c r="M93">
        <f t="shared" si="35"/>
        <v>28</v>
      </c>
      <c r="O93">
        <f t="shared" si="37"/>
        <v>2.3272727272727272</v>
      </c>
      <c r="P93" s="16">
        <f t="shared" si="38"/>
        <v>2</v>
      </c>
      <c r="Q93" s="9"/>
      <c r="R93" s="9"/>
      <c r="S93" s="15"/>
      <c r="T93">
        <f t="shared" si="49"/>
        <v>0</v>
      </c>
    </row>
    <row r="94" spans="2:20" x14ac:dyDescent="0.25">
      <c r="B94">
        <f t="shared" si="48"/>
        <v>79</v>
      </c>
      <c r="C94">
        <f t="shared" si="39"/>
        <v>1776</v>
      </c>
      <c r="D94">
        <f t="shared" si="40"/>
        <v>16605.405405405407</v>
      </c>
      <c r="E94">
        <f t="shared" si="36"/>
        <v>151146.09009009009</v>
      </c>
      <c r="F94">
        <f t="shared" si="41"/>
        <v>1776</v>
      </c>
      <c r="G94">
        <f t="shared" si="42"/>
        <v>111</v>
      </c>
      <c r="H94">
        <f t="shared" si="43"/>
        <v>83</v>
      </c>
      <c r="I94">
        <f t="shared" si="44"/>
        <v>265686.48648648651</v>
      </c>
      <c r="J94">
        <f t="shared" si="45"/>
        <v>28416</v>
      </c>
      <c r="K94">
        <f t="shared" si="46"/>
        <v>9.6354166666666672E-7</v>
      </c>
      <c r="L94">
        <f t="shared" si="47"/>
        <v>27.75</v>
      </c>
      <c r="M94">
        <f t="shared" si="35"/>
        <v>28</v>
      </c>
      <c r="O94">
        <f t="shared" si="37"/>
        <v>2.3063063063063063</v>
      </c>
      <c r="P94" s="16">
        <f t="shared" si="38"/>
        <v>2</v>
      </c>
      <c r="Q94" s="9"/>
      <c r="R94" s="9"/>
      <c r="S94" s="15"/>
      <c r="T94">
        <f t="shared" si="49"/>
        <v>9</v>
      </c>
    </row>
    <row r="95" spans="2:20" x14ac:dyDescent="0.25">
      <c r="B95">
        <f t="shared" si="48"/>
        <v>80</v>
      </c>
      <c r="C95">
        <f t="shared" si="39"/>
        <v>1792</v>
      </c>
      <c r="D95">
        <f t="shared" si="40"/>
        <v>16457.142857142859</v>
      </c>
      <c r="E95">
        <f t="shared" si="36"/>
        <v>149796.57142857145</v>
      </c>
      <c r="F95">
        <f t="shared" si="41"/>
        <v>1792</v>
      </c>
      <c r="G95">
        <f t="shared" si="42"/>
        <v>112</v>
      </c>
      <c r="H95">
        <f t="shared" si="43"/>
        <v>84</v>
      </c>
      <c r="I95">
        <f t="shared" si="44"/>
        <v>263314.28571428574</v>
      </c>
      <c r="J95">
        <f t="shared" si="45"/>
        <v>28672</v>
      </c>
      <c r="K95">
        <f t="shared" si="46"/>
        <v>9.7222222222222218E-7</v>
      </c>
      <c r="L95">
        <f t="shared" si="47"/>
        <v>28</v>
      </c>
      <c r="M95">
        <f t="shared" si="35"/>
        <v>28</v>
      </c>
      <c r="O95">
        <f t="shared" si="37"/>
        <v>2.285714285714286</v>
      </c>
      <c r="P95" s="16">
        <f t="shared" si="38"/>
        <v>2</v>
      </c>
      <c r="Q95" s="9"/>
      <c r="R95" s="9"/>
      <c r="S95" s="15"/>
      <c r="T95">
        <f t="shared" si="49"/>
        <v>2</v>
      </c>
    </row>
    <row r="96" spans="2:20" x14ac:dyDescent="0.25">
      <c r="B96">
        <f t="shared" si="48"/>
        <v>81</v>
      </c>
      <c r="C96">
        <f t="shared" si="39"/>
        <v>1808</v>
      </c>
      <c r="D96">
        <f t="shared" si="40"/>
        <v>16311.504424778761</v>
      </c>
      <c r="E96">
        <f t="shared" si="36"/>
        <v>148470.93805309734</v>
      </c>
      <c r="F96">
        <f t="shared" si="41"/>
        <v>1808</v>
      </c>
      <c r="G96">
        <f t="shared" si="42"/>
        <v>113</v>
      </c>
      <c r="H96">
        <f t="shared" si="43"/>
        <v>85</v>
      </c>
      <c r="I96">
        <f t="shared" si="44"/>
        <v>260984.07079646018</v>
      </c>
      <c r="J96">
        <f t="shared" si="45"/>
        <v>28928</v>
      </c>
      <c r="K96">
        <f t="shared" si="46"/>
        <v>9.8090277777777786E-7</v>
      </c>
      <c r="L96">
        <f t="shared" si="47"/>
        <v>28.25</v>
      </c>
      <c r="M96">
        <f t="shared" si="35"/>
        <v>29</v>
      </c>
      <c r="O96">
        <f t="shared" si="37"/>
        <v>2.2654867256637168</v>
      </c>
      <c r="P96" s="16">
        <f t="shared" si="38"/>
        <v>2</v>
      </c>
      <c r="Q96" s="9"/>
      <c r="R96" s="9"/>
      <c r="S96" s="15"/>
      <c r="T96">
        <f t="shared" si="49"/>
        <v>11</v>
      </c>
    </row>
    <row r="97" spans="2:20" x14ac:dyDescent="0.25">
      <c r="B97">
        <f t="shared" si="48"/>
        <v>82</v>
      </c>
      <c r="C97">
        <f t="shared" si="39"/>
        <v>1824</v>
      </c>
      <c r="D97">
        <f t="shared" si="40"/>
        <v>16168.421052631578</v>
      </c>
      <c r="E97">
        <f t="shared" si="36"/>
        <v>147168.56140350876</v>
      </c>
      <c r="F97">
        <f t="shared" si="41"/>
        <v>1824</v>
      </c>
      <c r="G97">
        <f t="shared" si="42"/>
        <v>114</v>
      </c>
      <c r="H97">
        <f t="shared" si="43"/>
        <v>86</v>
      </c>
      <c r="I97">
        <f t="shared" si="44"/>
        <v>258694.73684210525</v>
      </c>
      <c r="J97">
        <f t="shared" si="45"/>
        <v>29184</v>
      </c>
      <c r="K97">
        <f t="shared" si="46"/>
        <v>9.8958333333333332E-7</v>
      </c>
      <c r="L97">
        <f t="shared" si="47"/>
        <v>28.5</v>
      </c>
      <c r="M97">
        <f t="shared" si="35"/>
        <v>29</v>
      </c>
      <c r="O97">
        <f t="shared" si="37"/>
        <v>2.2456140350877192</v>
      </c>
      <c r="P97" s="16">
        <f t="shared" si="38"/>
        <v>2</v>
      </c>
      <c r="Q97" s="9"/>
      <c r="R97" s="9"/>
      <c r="S97" s="15"/>
      <c r="T97">
        <f t="shared" si="49"/>
        <v>4</v>
      </c>
    </row>
    <row r="98" spans="2:20" x14ac:dyDescent="0.25">
      <c r="B98">
        <f t="shared" si="48"/>
        <v>83</v>
      </c>
      <c r="C98">
        <f t="shared" si="39"/>
        <v>1840</v>
      </c>
      <c r="D98">
        <f t="shared" si="40"/>
        <v>16027.826086956522</v>
      </c>
      <c r="E98">
        <f t="shared" si="36"/>
        <v>145888.8347826087</v>
      </c>
      <c r="F98">
        <f t="shared" si="41"/>
        <v>1840</v>
      </c>
      <c r="G98">
        <f t="shared" si="42"/>
        <v>115</v>
      </c>
      <c r="H98">
        <f t="shared" si="43"/>
        <v>87</v>
      </c>
      <c r="I98">
        <f t="shared" si="44"/>
        <v>256445.21739130435</v>
      </c>
      <c r="J98">
        <f t="shared" si="45"/>
        <v>29440</v>
      </c>
      <c r="K98">
        <f t="shared" si="46"/>
        <v>9.9826388888888899E-7</v>
      </c>
      <c r="L98">
        <f t="shared" si="47"/>
        <v>28.75</v>
      </c>
      <c r="M98">
        <f t="shared" si="35"/>
        <v>29</v>
      </c>
      <c r="O98">
        <f t="shared" si="37"/>
        <v>2.2260869565217392</v>
      </c>
      <c r="P98" s="16">
        <f t="shared" si="38"/>
        <v>2</v>
      </c>
      <c r="Q98" s="9"/>
      <c r="R98" s="9"/>
      <c r="S98" s="15"/>
      <c r="T98">
        <f t="shared" si="49"/>
        <v>13</v>
      </c>
    </row>
    <row r="99" spans="2:20" x14ac:dyDescent="0.25">
      <c r="B99">
        <f t="shared" si="48"/>
        <v>84</v>
      </c>
      <c r="C99">
        <f t="shared" si="39"/>
        <v>1856</v>
      </c>
      <c r="D99">
        <f t="shared" si="40"/>
        <v>15889.655172413793</v>
      </c>
      <c r="E99">
        <f t="shared" si="36"/>
        <v>144631.1724137931</v>
      </c>
      <c r="F99">
        <f t="shared" si="41"/>
        <v>1856</v>
      </c>
      <c r="G99">
        <f t="shared" si="42"/>
        <v>116</v>
      </c>
      <c r="H99">
        <f t="shared" si="43"/>
        <v>88</v>
      </c>
      <c r="I99">
        <f t="shared" si="44"/>
        <v>254234.4827586207</v>
      </c>
      <c r="J99">
        <f t="shared" si="45"/>
        <v>29696</v>
      </c>
      <c r="K99">
        <f t="shared" si="46"/>
        <v>1.0069444444444445E-6</v>
      </c>
      <c r="L99">
        <f t="shared" si="47"/>
        <v>29</v>
      </c>
      <c r="M99">
        <f t="shared" si="35"/>
        <v>29</v>
      </c>
      <c r="O99">
        <f t="shared" si="37"/>
        <v>2.2068965517241379</v>
      </c>
      <c r="P99" s="16">
        <f t="shared" si="38"/>
        <v>2</v>
      </c>
      <c r="Q99" s="9"/>
      <c r="R99" s="9"/>
      <c r="S99" s="15"/>
      <c r="T99">
        <f t="shared" si="49"/>
        <v>6</v>
      </c>
    </row>
    <row r="100" spans="2:20" x14ac:dyDescent="0.25">
      <c r="B100">
        <f t="shared" si="48"/>
        <v>85</v>
      </c>
      <c r="C100">
        <f t="shared" si="39"/>
        <v>1872</v>
      </c>
      <c r="D100">
        <f t="shared" si="40"/>
        <v>15753.846153846154</v>
      </c>
      <c r="E100">
        <f t="shared" si="36"/>
        <v>143395.00854700856</v>
      </c>
      <c r="F100">
        <f t="shared" si="41"/>
        <v>1872</v>
      </c>
      <c r="G100">
        <f t="shared" si="42"/>
        <v>117</v>
      </c>
      <c r="H100">
        <f t="shared" si="43"/>
        <v>89</v>
      </c>
      <c r="I100">
        <f t="shared" si="44"/>
        <v>252061.53846153847</v>
      </c>
      <c r="J100">
        <f t="shared" si="45"/>
        <v>29952</v>
      </c>
      <c r="K100">
        <f t="shared" si="46"/>
        <v>1.0156249999999999E-6</v>
      </c>
      <c r="L100">
        <f t="shared" si="47"/>
        <v>29.25</v>
      </c>
      <c r="M100">
        <f t="shared" si="35"/>
        <v>30</v>
      </c>
      <c r="O100">
        <f t="shared" si="37"/>
        <v>2.1880341880341883</v>
      </c>
      <c r="P100" s="16">
        <f t="shared" si="38"/>
        <v>2</v>
      </c>
      <c r="Q100" s="9"/>
      <c r="R100" s="9"/>
      <c r="S100" s="15"/>
      <c r="T100">
        <f t="shared" si="49"/>
        <v>15</v>
      </c>
    </row>
    <row r="101" spans="2:20" x14ac:dyDescent="0.25">
      <c r="B101">
        <f t="shared" si="48"/>
        <v>86</v>
      </c>
      <c r="C101">
        <f t="shared" si="39"/>
        <v>1888</v>
      </c>
      <c r="D101">
        <f t="shared" si="40"/>
        <v>15620.338983050848</v>
      </c>
      <c r="E101">
        <f t="shared" si="36"/>
        <v>142179.79661016949</v>
      </c>
      <c r="F101">
        <f t="shared" si="41"/>
        <v>1888</v>
      </c>
      <c r="G101">
        <f t="shared" si="42"/>
        <v>118</v>
      </c>
      <c r="H101">
        <f t="shared" si="43"/>
        <v>90</v>
      </c>
      <c r="I101">
        <f t="shared" si="44"/>
        <v>249925.42372881356</v>
      </c>
      <c r="J101">
        <f t="shared" si="45"/>
        <v>30208</v>
      </c>
      <c r="K101">
        <f t="shared" si="46"/>
        <v>1.0243055555555556E-6</v>
      </c>
      <c r="L101">
        <f t="shared" si="47"/>
        <v>29.5</v>
      </c>
      <c r="M101">
        <f t="shared" si="35"/>
        <v>30</v>
      </c>
      <c r="O101">
        <f t="shared" si="37"/>
        <v>2.1694915254237288</v>
      </c>
      <c r="P101" s="16">
        <f t="shared" si="38"/>
        <v>2</v>
      </c>
      <c r="Q101" s="9"/>
      <c r="R101" s="9"/>
      <c r="S101" s="15"/>
      <c r="T101">
        <f t="shared" si="49"/>
        <v>8</v>
      </c>
    </row>
    <row r="102" spans="2:20" x14ac:dyDescent="0.25">
      <c r="B102">
        <f t="shared" si="48"/>
        <v>87</v>
      </c>
      <c r="C102">
        <f t="shared" si="39"/>
        <v>1904</v>
      </c>
      <c r="D102">
        <f t="shared" si="40"/>
        <v>15489.0756302521</v>
      </c>
      <c r="E102">
        <f t="shared" si="36"/>
        <v>140985.00840336134</v>
      </c>
      <c r="F102">
        <f t="shared" si="41"/>
        <v>1904</v>
      </c>
      <c r="G102">
        <f t="shared" si="42"/>
        <v>119</v>
      </c>
      <c r="H102">
        <f t="shared" si="43"/>
        <v>91</v>
      </c>
      <c r="I102">
        <f t="shared" si="44"/>
        <v>247825.21008403361</v>
      </c>
      <c r="J102">
        <f t="shared" si="45"/>
        <v>30464</v>
      </c>
      <c r="K102">
        <f t="shared" si="46"/>
        <v>1.032986111111111E-6</v>
      </c>
      <c r="L102">
        <f t="shared" si="47"/>
        <v>29.75</v>
      </c>
      <c r="M102">
        <f t="shared" si="35"/>
        <v>30</v>
      </c>
      <c r="O102">
        <f t="shared" si="37"/>
        <v>2.1512605042016806</v>
      </c>
      <c r="P102" s="16">
        <f t="shared" si="38"/>
        <v>2</v>
      </c>
      <c r="Q102" s="9"/>
      <c r="R102" s="9"/>
      <c r="S102" s="15"/>
      <c r="T102">
        <f t="shared" si="49"/>
        <v>1</v>
      </c>
    </row>
    <row r="103" spans="2:20" x14ac:dyDescent="0.25">
      <c r="B103" s="10">
        <f t="shared" si="48"/>
        <v>88</v>
      </c>
      <c r="C103" s="10">
        <f t="shared" si="39"/>
        <v>1920</v>
      </c>
      <c r="D103" s="10">
        <f t="shared" si="40"/>
        <v>15360</v>
      </c>
      <c r="E103" s="10">
        <f t="shared" si="36"/>
        <v>139810.13333333333</v>
      </c>
      <c r="F103" s="10">
        <f t="shared" si="41"/>
        <v>1920</v>
      </c>
      <c r="G103" s="10">
        <f t="shared" si="42"/>
        <v>120</v>
      </c>
      <c r="H103" s="10">
        <f t="shared" si="43"/>
        <v>92</v>
      </c>
      <c r="I103" s="10">
        <f t="shared" si="44"/>
        <v>245760</v>
      </c>
      <c r="J103" s="10">
        <f t="shared" si="45"/>
        <v>30720</v>
      </c>
      <c r="K103" s="10">
        <f t="shared" si="46"/>
        <v>1.0416666666666667E-6</v>
      </c>
      <c r="L103" s="10">
        <f t="shared" si="47"/>
        <v>30</v>
      </c>
      <c r="M103">
        <f t="shared" si="35"/>
        <v>30</v>
      </c>
      <c r="N103" s="10"/>
      <c r="O103">
        <f t="shared" si="37"/>
        <v>2.1333333333333333</v>
      </c>
      <c r="P103" s="16">
        <f t="shared" si="38"/>
        <v>2</v>
      </c>
      <c r="Q103" s="9"/>
      <c r="R103" s="9"/>
      <c r="S103" s="15"/>
      <c r="T103">
        <f t="shared" si="49"/>
        <v>10</v>
      </c>
    </row>
    <row r="104" spans="2:20" x14ac:dyDescent="0.25">
      <c r="B104">
        <f t="shared" si="48"/>
        <v>89</v>
      </c>
      <c r="C104">
        <f t="shared" si="39"/>
        <v>1936</v>
      </c>
      <c r="D104">
        <f t="shared" si="40"/>
        <v>15233.05785123967</v>
      </c>
      <c r="E104">
        <f t="shared" si="36"/>
        <v>138654.67768595042</v>
      </c>
      <c r="F104">
        <f t="shared" si="41"/>
        <v>1936</v>
      </c>
      <c r="G104">
        <f t="shared" si="42"/>
        <v>121</v>
      </c>
      <c r="H104">
        <f t="shared" si="43"/>
        <v>93</v>
      </c>
      <c r="I104">
        <f t="shared" si="44"/>
        <v>243728.92561983471</v>
      </c>
      <c r="J104">
        <f t="shared" si="45"/>
        <v>30976</v>
      </c>
      <c r="K104">
        <f t="shared" si="46"/>
        <v>1.0503472222222222E-6</v>
      </c>
      <c r="L104">
        <f t="shared" si="47"/>
        <v>30.25</v>
      </c>
      <c r="M104">
        <f t="shared" si="35"/>
        <v>31</v>
      </c>
      <c r="O104">
        <f t="shared" si="37"/>
        <v>2.115702479338843</v>
      </c>
      <c r="P104" s="16">
        <f t="shared" si="38"/>
        <v>2</v>
      </c>
      <c r="Q104" s="9"/>
      <c r="R104" s="9"/>
      <c r="S104" s="15"/>
      <c r="T104">
        <f t="shared" si="49"/>
        <v>3</v>
      </c>
    </row>
    <row r="105" spans="2:20" x14ac:dyDescent="0.25">
      <c r="B105">
        <f t="shared" si="48"/>
        <v>90</v>
      </c>
      <c r="C105">
        <f t="shared" si="39"/>
        <v>1952</v>
      </c>
      <c r="D105">
        <f t="shared" si="40"/>
        <v>15108.196721311475</v>
      </c>
      <c r="E105">
        <f t="shared" si="36"/>
        <v>137518.16393442624</v>
      </c>
      <c r="F105">
        <f t="shared" si="41"/>
        <v>1952</v>
      </c>
      <c r="G105">
        <f t="shared" si="42"/>
        <v>122</v>
      </c>
      <c r="H105">
        <f t="shared" si="43"/>
        <v>94</v>
      </c>
      <c r="I105">
        <f t="shared" si="44"/>
        <v>241731.1475409836</v>
      </c>
      <c r="J105">
        <f t="shared" si="45"/>
        <v>31232</v>
      </c>
      <c r="K105">
        <f t="shared" si="46"/>
        <v>1.0590277777777778E-6</v>
      </c>
      <c r="L105">
        <f t="shared" si="47"/>
        <v>30.5</v>
      </c>
      <c r="M105">
        <f t="shared" si="35"/>
        <v>31</v>
      </c>
      <c r="O105">
        <f t="shared" si="37"/>
        <v>2.098360655737705</v>
      </c>
      <c r="P105" s="16">
        <f t="shared" si="38"/>
        <v>2</v>
      </c>
      <c r="Q105" s="9"/>
      <c r="R105" s="9"/>
      <c r="S105" s="15"/>
      <c r="T105">
        <f t="shared" si="49"/>
        <v>12</v>
      </c>
    </row>
    <row r="106" spans="2:20" x14ac:dyDescent="0.25">
      <c r="B106">
        <f t="shared" si="48"/>
        <v>91</v>
      </c>
      <c r="C106">
        <f t="shared" si="39"/>
        <v>1968</v>
      </c>
      <c r="D106">
        <f t="shared" si="40"/>
        <v>14985.365853658537</v>
      </c>
      <c r="E106">
        <f t="shared" si="36"/>
        <v>136400.13008130083</v>
      </c>
      <c r="F106">
        <f t="shared" si="41"/>
        <v>1968</v>
      </c>
      <c r="G106">
        <f t="shared" si="42"/>
        <v>123</v>
      </c>
      <c r="H106">
        <f t="shared" si="43"/>
        <v>95</v>
      </c>
      <c r="I106">
        <f t="shared" si="44"/>
        <v>239765.85365853659</v>
      </c>
      <c r="J106">
        <f t="shared" si="45"/>
        <v>31488</v>
      </c>
      <c r="K106">
        <f t="shared" si="46"/>
        <v>1.0677083333333333E-6</v>
      </c>
      <c r="L106">
        <f t="shared" si="47"/>
        <v>30.75</v>
      </c>
      <c r="M106">
        <f t="shared" si="35"/>
        <v>31</v>
      </c>
      <c r="O106">
        <f t="shared" si="37"/>
        <v>2.0813008130081303</v>
      </c>
      <c r="P106" s="16">
        <f t="shared" si="38"/>
        <v>2</v>
      </c>
      <c r="Q106" s="9"/>
      <c r="R106" s="9"/>
      <c r="S106" s="15"/>
      <c r="T106">
        <f t="shared" si="49"/>
        <v>5</v>
      </c>
    </row>
    <row r="107" spans="2:20" x14ac:dyDescent="0.25">
      <c r="B107" s="10">
        <f t="shared" si="48"/>
        <v>92</v>
      </c>
      <c r="C107" s="10">
        <f t="shared" si="39"/>
        <v>1984</v>
      </c>
      <c r="D107" s="10">
        <f t="shared" si="40"/>
        <v>14864.516129032258</v>
      </c>
      <c r="E107" s="10">
        <f t="shared" si="36"/>
        <v>135300.12903225806</v>
      </c>
      <c r="F107" s="10">
        <f t="shared" si="41"/>
        <v>1984</v>
      </c>
      <c r="G107" s="10">
        <f t="shared" si="42"/>
        <v>124</v>
      </c>
      <c r="H107" s="10">
        <f t="shared" si="43"/>
        <v>96</v>
      </c>
      <c r="I107" s="10">
        <f t="shared" si="44"/>
        <v>237832.25806451612</v>
      </c>
      <c r="J107" s="10">
        <f t="shared" si="45"/>
        <v>31744</v>
      </c>
      <c r="K107" s="10">
        <f t="shared" si="46"/>
        <v>1.076388888888889E-6</v>
      </c>
      <c r="L107" s="10">
        <f t="shared" si="47"/>
        <v>31</v>
      </c>
      <c r="M107">
        <f t="shared" si="35"/>
        <v>31</v>
      </c>
      <c r="N107" s="10"/>
      <c r="O107">
        <f t="shared" si="37"/>
        <v>2.064516129032258</v>
      </c>
      <c r="P107" s="16">
        <f t="shared" si="38"/>
        <v>2</v>
      </c>
      <c r="Q107" s="9"/>
      <c r="R107" s="9"/>
      <c r="S107" s="15"/>
      <c r="T107">
        <f t="shared" si="49"/>
        <v>14</v>
      </c>
    </row>
    <row r="108" spans="2:20" x14ac:dyDescent="0.25">
      <c r="B108">
        <f t="shared" si="48"/>
        <v>93</v>
      </c>
      <c r="C108">
        <f t="shared" si="39"/>
        <v>2000</v>
      </c>
      <c r="D108">
        <f t="shared" si="40"/>
        <v>14745.6</v>
      </c>
      <c r="E108">
        <f t="shared" si="36"/>
        <v>134217.728</v>
      </c>
      <c r="F108">
        <f t="shared" si="41"/>
        <v>2000</v>
      </c>
      <c r="G108">
        <f t="shared" si="42"/>
        <v>125</v>
      </c>
      <c r="H108">
        <f t="shared" si="43"/>
        <v>97</v>
      </c>
      <c r="I108">
        <f t="shared" si="44"/>
        <v>235929.60000000001</v>
      </c>
      <c r="J108">
        <f t="shared" si="45"/>
        <v>32000</v>
      </c>
      <c r="K108">
        <f t="shared" si="46"/>
        <v>1.0850694444444444E-6</v>
      </c>
      <c r="L108">
        <f t="shared" si="47"/>
        <v>31.25</v>
      </c>
      <c r="M108">
        <f t="shared" si="35"/>
        <v>32</v>
      </c>
      <c r="O108">
        <f t="shared" si="37"/>
        <v>2.048</v>
      </c>
      <c r="P108" s="16">
        <f t="shared" si="38"/>
        <v>2</v>
      </c>
      <c r="Q108" s="9"/>
      <c r="R108" s="9"/>
      <c r="S108" s="15"/>
      <c r="T108">
        <f t="shared" si="49"/>
        <v>7</v>
      </c>
    </row>
    <row r="109" spans="2:20" x14ac:dyDescent="0.25">
      <c r="B109">
        <f t="shared" si="48"/>
        <v>94</v>
      </c>
      <c r="C109">
        <f t="shared" si="39"/>
        <v>2016</v>
      </c>
      <c r="D109">
        <f t="shared" si="40"/>
        <v>14628.571428571429</v>
      </c>
      <c r="E109">
        <f t="shared" si="36"/>
        <v>133152.50793650793</v>
      </c>
      <c r="F109">
        <f t="shared" si="41"/>
        <v>2016</v>
      </c>
      <c r="G109">
        <f t="shared" si="42"/>
        <v>126</v>
      </c>
      <c r="H109">
        <f t="shared" si="43"/>
        <v>98</v>
      </c>
      <c r="I109">
        <f t="shared" si="44"/>
        <v>234057.14285714287</v>
      </c>
      <c r="J109">
        <f t="shared" si="45"/>
        <v>32256</v>
      </c>
      <c r="K109">
        <f t="shared" si="46"/>
        <v>1.0937499999999999E-6</v>
      </c>
      <c r="L109">
        <f t="shared" si="47"/>
        <v>31.5</v>
      </c>
      <c r="M109">
        <f t="shared" si="35"/>
        <v>32</v>
      </c>
      <c r="O109">
        <f t="shared" si="37"/>
        <v>2.0317460317460316</v>
      </c>
      <c r="P109" s="16">
        <f t="shared" si="38"/>
        <v>2</v>
      </c>
      <c r="Q109" s="9"/>
      <c r="R109" s="9"/>
      <c r="S109" s="15"/>
      <c r="T109">
        <f t="shared" si="49"/>
        <v>0</v>
      </c>
    </row>
    <row r="110" spans="2:20" x14ac:dyDescent="0.25">
      <c r="B110">
        <f t="shared" si="48"/>
        <v>95</v>
      </c>
      <c r="C110">
        <f t="shared" si="39"/>
        <v>2032</v>
      </c>
      <c r="D110">
        <f t="shared" si="40"/>
        <v>14513.385826771653</v>
      </c>
      <c r="E110">
        <f t="shared" si="36"/>
        <v>132104.06299212598</v>
      </c>
      <c r="F110">
        <f t="shared" si="41"/>
        <v>2032</v>
      </c>
      <c r="G110">
        <f t="shared" si="42"/>
        <v>127</v>
      </c>
      <c r="H110">
        <f t="shared" si="43"/>
        <v>99</v>
      </c>
      <c r="I110">
        <f t="shared" si="44"/>
        <v>232214.17322834645</v>
      </c>
      <c r="J110">
        <f t="shared" si="45"/>
        <v>32512</v>
      </c>
      <c r="K110">
        <f t="shared" si="46"/>
        <v>1.1024305555555556E-6</v>
      </c>
      <c r="L110">
        <f t="shared" si="47"/>
        <v>31.75</v>
      </c>
      <c r="M110">
        <f t="shared" si="35"/>
        <v>32</v>
      </c>
      <c r="O110">
        <f t="shared" si="37"/>
        <v>2.015748031496063</v>
      </c>
      <c r="P110" s="16">
        <f t="shared" si="38"/>
        <v>2</v>
      </c>
      <c r="Q110" s="9"/>
      <c r="R110" s="9"/>
      <c r="S110" s="15"/>
      <c r="T110">
        <f t="shared" si="49"/>
        <v>9</v>
      </c>
    </row>
    <row r="111" spans="2:20" x14ac:dyDescent="0.25">
      <c r="B111" s="12">
        <f t="shared" si="48"/>
        <v>96</v>
      </c>
      <c r="C111" s="12">
        <f t="shared" si="39"/>
        <v>2048</v>
      </c>
      <c r="D111" s="12">
        <f t="shared" si="40"/>
        <v>14400</v>
      </c>
      <c r="E111" s="12">
        <f t="shared" si="36"/>
        <v>131072</v>
      </c>
      <c r="F111" s="12">
        <f t="shared" si="41"/>
        <v>2048</v>
      </c>
      <c r="G111" s="12">
        <f t="shared" si="42"/>
        <v>128</v>
      </c>
      <c r="H111" s="12">
        <f t="shared" si="43"/>
        <v>100</v>
      </c>
      <c r="I111" s="12">
        <f t="shared" si="44"/>
        <v>230400</v>
      </c>
      <c r="J111" s="12">
        <f t="shared" si="45"/>
        <v>32768</v>
      </c>
      <c r="K111" s="12">
        <f t="shared" si="46"/>
        <v>1.111111111111111E-6</v>
      </c>
      <c r="L111" s="12">
        <f t="shared" si="47"/>
        <v>32</v>
      </c>
      <c r="M111">
        <f t="shared" si="35"/>
        <v>32</v>
      </c>
      <c r="N111" s="12"/>
      <c r="O111">
        <f t="shared" si="37"/>
        <v>2</v>
      </c>
      <c r="P111" s="16">
        <f t="shared" si="38"/>
        <v>2</v>
      </c>
      <c r="Q111" s="9"/>
      <c r="R111" s="9"/>
      <c r="S111" s="15"/>
      <c r="T111">
        <f t="shared" si="49"/>
        <v>2</v>
      </c>
    </row>
    <row r="112" spans="2:20" x14ac:dyDescent="0.25">
      <c r="B112">
        <f t="shared" si="48"/>
        <v>97</v>
      </c>
      <c r="C112">
        <f t="shared" si="39"/>
        <v>2064</v>
      </c>
      <c r="D112">
        <f t="shared" si="40"/>
        <v>14288.372093023256</v>
      </c>
      <c r="E112">
        <f t="shared" si="36"/>
        <v>130055.93798449612</v>
      </c>
      <c r="F112">
        <f t="shared" si="41"/>
        <v>2064</v>
      </c>
      <c r="G112">
        <f t="shared" si="42"/>
        <v>129</v>
      </c>
      <c r="H112">
        <f t="shared" si="43"/>
        <v>101</v>
      </c>
      <c r="I112">
        <f t="shared" si="44"/>
        <v>228613.95348837209</v>
      </c>
      <c r="J112">
        <f t="shared" si="45"/>
        <v>33024</v>
      </c>
      <c r="K112">
        <f t="shared" si="46"/>
        <v>1.1197916666666667E-6</v>
      </c>
      <c r="L112">
        <f t="shared" si="47"/>
        <v>32.25</v>
      </c>
      <c r="M112">
        <f t="shared" si="35"/>
        <v>33</v>
      </c>
      <c r="O112">
        <f t="shared" si="37"/>
        <v>1.9844961240310077</v>
      </c>
      <c r="P112" s="16">
        <f t="shared" si="38"/>
        <v>1</v>
      </c>
      <c r="Q112" s="9"/>
      <c r="R112" s="9"/>
      <c r="S112" s="15"/>
      <c r="T112">
        <f t="shared" si="49"/>
        <v>11</v>
      </c>
    </row>
    <row r="113" spans="2:19" x14ac:dyDescent="0.25">
      <c r="B113">
        <f t="shared" si="48"/>
        <v>98</v>
      </c>
      <c r="C113">
        <f t="shared" si="39"/>
        <v>2080</v>
      </c>
      <c r="D113">
        <f t="shared" si="40"/>
        <v>14178.461538461539</v>
      </c>
      <c r="E113">
        <f t="shared" si="36"/>
        <v>129055.5076923077</v>
      </c>
      <c r="F113">
        <f t="shared" si="41"/>
        <v>2080</v>
      </c>
      <c r="G113">
        <f t="shared" si="42"/>
        <v>130</v>
      </c>
      <c r="H113">
        <f t="shared" si="43"/>
        <v>102</v>
      </c>
      <c r="I113">
        <f t="shared" si="44"/>
        <v>226855.38461538462</v>
      </c>
      <c r="J113">
        <f t="shared" si="45"/>
        <v>33280</v>
      </c>
      <c r="K113">
        <f t="shared" si="46"/>
        <v>1.1284722222222222E-6</v>
      </c>
      <c r="L113">
        <f t="shared" si="47"/>
        <v>32.5</v>
      </c>
      <c r="M113">
        <f t="shared" si="35"/>
        <v>33</v>
      </c>
      <c r="O113">
        <f t="shared" si="37"/>
        <v>1.9692307692307693</v>
      </c>
      <c r="P113" s="16">
        <f t="shared" si="38"/>
        <v>1</v>
      </c>
      <c r="Q113" s="9"/>
      <c r="R113" s="9"/>
      <c r="S113" s="15"/>
    </row>
    <row r="114" spans="2:19" x14ac:dyDescent="0.25">
      <c r="B114">
        <f t="shared" si="48"/>
        <v>99</v>
      </c>
      <c r="C114">
        <f t="shared" si="39"/>
        <v>2096</v>
      </c>
      <c r="D114">
        <f t="shared" si="40"/>
        <v>14070.229007633588</v>
      </c>
      <c r="E114">
        <f t="shared" si="36"/>
        <v>128070.35114503818</v>
      </c>
      <c r="F114">
        <f t="shared" si="41"/>
        <v>2096</v>
      </c>
      <c r="G114">
        <f t="shared" si="42"/>
        <v>131</v>
      </c>
      <c r="H114">
        <f t="shared" si="43"/>
        <v>103</v>
      </c>
      <c r="I114">
        <f t="shared" si="44"/>
        <v>225123.66412213742</v>
      </c>
      <c r="J114">
        <f t="shared" si="45"/>
        <v>33536</v>
      </c>
      <c r="K114">
        <f t="shared" si="46"/>
        <v>1.1371527777777778E-6</v>
      </c>
      <c r="L114">
        <f t="shared" si="47"/>
        <v>32.75</v>
      </c>
      <c r="M114">
        <f t="shared" si="35"/>
        <v>33</v>
      </c>
      <c r="O114">
        <f t="shared" si="37"/>
        <v>1.9541984732824429</v>
      </c>
      <c r="P114" s="16">
        <f t="shared" si="38"/>
        <v>1</v>
      </c>
      <c r="Q114" s="9"/>
      <c r="R114" s="9"/>
      <c r="S114" s="15"/>
    </row>
    <row r="115" spans="2:19" x14ac:dyDescent="0.25">
      <c r="B115" s="10">
        <f t="shared" si="48"/>
        <v>100</v>
      </c>
      <c r="C115" s="10">
        <f t="shared" si="39"/>
        <v>2112</v>
      </c>
      <c r="D115" s="10">
        <f t="shared" si="40"/>
        <v>13963.636363636364</v>
      </c>
      <c r="E115" s="10">
        <f t="shared" si="36"/>
        <v>127100.12121212122</v>
      </c>
      <c r="F115" s="10">
        <f t="shared" si="41"/>
        <v>2112</v>
      </c>
      <c r="G115" s="10">
        <f t="shared" si="42"/>
        <v>132</v>
      </c>
      <c r="H115" s="10">
        <f t="shared" si="43"/>
        <v>104</v>
      </c>
      <c r="I115" s="10">
        <f t="shared" si="44"/>
        <v>223418.18181818182</v>
      </c>
      <c r="J115" s="10">
        <f t="shared" si="45"/>
        <v>33792</v>
      </c>
      <c r="K115" s="10">
        <f t="shared" si="46"/>
        <v>1.1458333333333333E-6</v>
      </c>
      <c r="L115" s="10">
        <f t="shared" si="47"/>
        <v>33</v>
      </c>
      <c r="M115">
        <f t="shared" si="35"/>
        <v>33</v>
      </c>
      <c r="N115" s="10"/>
      <c r="O115">
        <f t="shared" si="37"/>
        <v>1.9393939393939394</v>
      </c>
      <c r="P115" s="16">
        <f t="shared" si="38"/>
        <v>1</v>
      </c>
      <c r="Q115" s="9"/>
      <c r="R115" s="9"/>
      <c r="S115" s="15"/>
    </row>
    <row r="116" spans="2:19" x14ac:dyDescent="0.25">
      <c r="B116">
        <f t="shared" si="48"/>
        <v>101</v>
      </c>
      <c r="C116">
        <f t="shared" si="39"/>
        <v>2128</v>
      </c>
      <c r="D116">
        <f t="shared" si="40"/>
        <v>13858.646616541353</v>
      </c>
      <c r="E116">
        <f t="shared" si="36"/>
        <v>126144.48120300751</v>
      </c>
      <c r="F116">
        <f t="shared" si="41"/>
        <v>2128</v>
      </c>
      <c r="G116">
        <f t="shared" si="42"/>
        <v>133</v>
      </c>
      <c r="H116">
        <f t="shared" si="43"/>
        <v>105</v>
      </c>
      <c r="I116">
        <f t="shared" si="44"/>
        <v>221738.34586466165</v>
      </c>
      <c r="J116">
        <f t="shared" si="45"/>
        <v>34048</v>
      </c>
      <c r="K116">
        <f t="shared" si="46"/>
        <v>1.154513888888889E-6</v>
      </c>
      <c r="L116">
        <f t="shared" si="47"/>
        <v>33.25</v>
      </c>
      <c r="M116">
        <f t="shared" si="35"/>
        <v>34</v>
      </c>
      <c r="O116">
        <f t="shared" si="37"/>
        <v>1.9248120300751879</v>
      </c>
      <c r="P116" s="16">
        <f t="shared" si="38"/>
        <v>1</v>
      </c>
      <c r="Q116" s="9"/>
      <c r="R116" s="9"/>
      <c r="S116" s="15"/>
    </row>
    <row r="117" spans="2:19" x14ac:dyDescent="0.25">
      <c r="B117">
        <f t="shared" si="48"/>
        <v>102</v>
      </c>
      <c r="C117">
        <f t="shared" si="39"/>
        <v>2144</v>
      </c>
      <c r="D117">
        <f t="shared" si="40"/>
        <v>13755.223880597016</v>
      </c>
      <c r="E117">
        <f t="shared" si="36"/>
        <v>125203.10447761195</v>
      </c>
      <c r="F117">
        <f t="shared" si="41"/>
        <v>2144</v>
      </c>
      <c r="G117">
        <f t="shared" si="42"/>
        <v>134</v>
      </c>
      <c r="H117">
        <f t="shared" si="43"/>
        <v>106</v>
      </c>
      <c r="I117">
        <f t="shared" si="44"/>
        <v>220083.58208955225</v>
      </c>
      <c r="J117">
        <f t="shared" si="45"/>
        <v>34304</v>
      </c>
      <c r="K117">
        <f t="shared" si="46"/>
        <v>1.1631944444444444E-6</v>
      </c>
      <c r="L117">
        <f t="shared" si="47"/>
        <v>33.5</v>
      </c>
      <c r="M117">
        <f t="shared" si="35"/>
        <v>34</v>
      </c>
      <c r="O117">
        <f t="shared" si="37"/>
        <v>1.91044776119403</v>
      </c>
      <c r="P117" s="16">
        <f t="shared" si="38"/>
        <v>1</v>
      </c>
      <c r="Q117" s="9"/>
      <c r="R117" s="9"/>
      <c r="S117" s="15"/>
    </row>
    <row r="118" spans="2:19" x14ac:dyDescent="0.25">
      <c r="B118">
        <f t="shared" si="48"/>
        <v>103</v>
      </c>
      <c r="C118">
        <f t="shared" si="39"/>
        <v>2160</v>
      </c>
      <c r="D118">
        <f t="shared" si="40"/>
        <v>13653.333333333334</v>
      </c>
      <c r="E118">
        <f t="shared" si="36"/>
        <v>124275.67407407408</v>
      </c>
      <c r="F118">
        <f t="shared" si="41"/>
        <v>2160</v>
      </c>
      <c r="G118">
        <f t="shared" si="42"/>
        <v>135</v>
      </c>
      <c r="H118">
        <f t="shared" si="43"/>
        <v>107</v>
      </c>
      <c r="I118">
        <f t="shared" si="44"/>
        <v>218453.33333333334</v>
      </c>
      <c r="J118">
        <f t="shared" si="45"/>
        <v>34560</v>
      </c>
      <c r="K118">
        <f t="shared" si="46"/>
        <v>1.1718749999999999E-6</v>
      </c>
      <c r="L118">
        <f t="shared" si="47"/>
        <v>33.75</v>
      </c>
      <c r="M118">
        <f t="shared" si="35"/>
        <v>34</v>
      </c>
      <c r="O118">
        <f t="shared" si="37"/>
        <v>1.8962962962962964</v>
      </c>
      <c r="P118" s="16">
        <f t="shared" si="38"/>
        <v>1</v>
      </c>
      <c r="Q118" s="9"/>
      <c r="R118" s="9"/>
      <c r="S118" s="15"/>
    </row>
    <row r="119" spans="2:19" x14ac:dyDescent="0.25">
      <c r="B119">
        <f t="shared" si="48"/>
        <v>104</v>
      </c>
      <c r="C119">
        <f t="shared" si="39"/>
        <v>2176</v>
      </c>
      <c r="D119">
        <f t="shared" si="40"/>
        <v>13552.941176470587</v>
      </c>
      <c r="E119">
        <f t="shared" si="36"/>
        <v>123361.88235294117</v>
      </c>
      <c r="F119">
        <f t="shared" si="41"/>
        <v>2176</v>
      </c>
      <c r="G119">
        <f t="shared" si="42"/>
        <v>136</v>
      </c>
      <c r="H119">
        <f t="shared" si="43"/>
        <v>108</v>
      </c>
      <c r="I119">
        <f t="shared" si="44"/>
        <v>216847.0588235294</v>
      </c>
      <c r="J119">
        <f t="shared" si="45"/>
        <v>34816</v>
      </c>
      <c r="K119">
        <f t="shared" si="46"/>
        <v>1.1805555555555556E-6</v>
      </c>
      <c r="L119">
        <f t="shared" si="47"/>
        <v>34</v>
      </c>
      <c r="M119">
        <f t="shared" si="35"/>
        <v>34</v>
      </c>
      <c r="O119">
        <f t="shared" si="37"/>
        <v>1.8823529411764706</v>
      </c>
      <c r="P119" s="16">
        <f t="shared" si="38"/>
        <v>1</v>
      </c>
      <c r="Q119" s="9"/>
      <c r="R119" s="9"/>
      <c r="S119" s="15"/>
    </row>
    <row r="120" spans="2:19" x14ac:dyDescent="0.25">
      <c r="B120">
        <f t="shared" si="48"/>
        <v>105</v>
      </c>
      <c r="C120">
        <f t="shared" si="39"/>
        <v>2192</v>
      </c>
      <c r="D120">
        <f t="shared" si="40"/>
        <v>13454.014598540147</v>
      </c>
      <c r="E120">
        <f t="shared" si="36"/>
        <v>122461.43065693432</v>
      </c>
      <c r="F120">
        <f t="shared" si="41"/>
        <v>2192</v>
      </c>
      <c r="G120">
        <f t="shared" si="42"/>
        <v>137</v>
      </c>
      <c r="H120">
        <f t="shared" si="43"/>
        <v>109</v>
      </c>
      <c r="I120">
        <f t="shared" si="44"/>
        <v>215264.23357664235</v>
      </c>
      <c r="J120">
        <f t="shared" si="45"/>
        <v>35072</v>
      </c>
      <c r="K120">
        <f t="shared" si="46"/>
        <v>1.189236111111111E-6</v>
      </c>
      <c r="L120">
        <f t="shared" si="47"/>
        <v>34.25</v>
      </c>
      <c r="M120">
        <f t="shared" si="35"/>
        <v>35</v>
      </c>
      <c r="O120">
        <f t="shared" si="37"/>
        <v>1.8686131386861315</v>
      </c>
      <c r="P120" s="16">
        <f t="shared" si="38"/>
        <v>1</v>
      </c>
      <c r="Q120" s="9"/>
      <c r="R120" s="9"/>
      <c r="S120" s="15"/>
    </row>
    <row r="121" spans="2:19" x14ac:dyDescent="0.25">
      <c r="B121">
        <f t="shared" si="48"/>
        <v>106</v>
      </c>
      <c r="C121">
        <f t="shared" si="39"/>
        <v>2208</v>
      </c>
      <c r="D121">
        <f t="shared" si="40"/>
        <v>13356.521739130434</v>
      </c>
      <c r="E121">
        <f t="shared" si="36"/>
        <v>121574.02898550723</v>
      </c>
      <c r="F121">
        <f t="shared" si="41"/>
        <v>2208</v>
      </c>
      <c r="G121">
        <f t="shared" si="42"/>
        <v>138</v>
      </c>
      <c r="H121">
        <f t="shared" si="43"/>
        <v>110</v>
      </c>
      <c r="I121">
        <f t="shared" si="44"/>
        <v>213704.34782608695</v>
      </c>
      <c r="J121">
        <f t="shared" si="45"/>
        <v>35328</v>
      </c>
      <c r="K121">
        <f t="shared" si="46"/>
        <v>1.1979166666666667E-6</v>
      </c>
      <c r="L121">
        <f t="shared" si="47"/>
        <v>34.5</v>
      </c>
      <c r="M121">
        <f t="shared" si="35"/>
        <v>35</v>
      </c>
      <c r="O121">
        <f t="shared" si="37"/>
        <v>1.8550724637681157</v>
      </c>
      <c r="P121" s="16">
        <f t="shared" si="38"/>
        <v>1</v>
      </c>
      <c r="Q121" s="9"/>
      <c r="R121" s="9"/>
      <c r="S121" s="15"/>
    </row>
    <row r="122" spans="2:19" x14ac:dyDescent="0.25">
      <c r="B122">
        <f t="shared" si="48"/>
        <v>107</v>
      </c>
      <c r="C122">
        <f t="shared" si="39"/>
        <v>2224</v>
      </c>
      <c r="D122">
        <f t="shared" si="40"/>
        <v>13260.431654676258</v>
      </c>
      <c r="E122">
        <f t="shared" si="36"/>
        <v>120699.39568345323</v>
      </c>
      <c r="F122">
        <f t="shared" si="41"/>
        <v>2224</v>
      </c>
      <c r="G122">
        <f t="shared" si="42"/>
        <v>139</v>
      </c>
      <c r="H122">
        <f t="shared" si="43"/>
        <v>111</v>
      </c>
      <c r="I122">
        <f t="shared" si="44"/>
        <v>212166.90647482013</v>
      </c>
      <c r="J122">
        <f t="shared" si="45"/>
        <v>35584</v>
      </c>
      <c r="K122">
        <f t="shared" si="46"/>
        <v>1.2065972222222222E-6</v>
      </c>
      <c r="L122">
        <f t="shared" si="47"/>
        <v>34.75</v>
      </c>
      <c r="M122">
        <f t="shared" si="35"/>
        <v>35</v>
      </c>
      <c r="O122">
        <f t="shared" si="37"/>
        <v>1.8417266187050358</v>
      </c>
      <c r="P122" s="16">
        <f t="shared" si="38"/>
        <v>1</v>
      </c>
      <c r="Q122" s="9"/>
      <c r="R122" s="9"/>
      <c r="S122" s="15"/>
    </row>
    <row r="123" spans="2:19" x14ac:dyDescent="0.25">
      <c r="B123">
        <f t="shared" si="48"/>
        <v>108</v>
      </c>
      <c r="C123">
        <f t="shared" si="39"/>
        <v>2240</v>
      </c>
      <c r="D123">
        <f t="shared" si="40"/>
        <v>13165.714285714286</v>
      </c>
      <c r="E123">
        <f t="shared" si="36"/>
        <v>119837.25714285715</v>
      </c>
      <c r="F123">
        <f t="shared" si="41"/>
        <v>2240</v>
      </c>
      <c r="G123">
        <f t="shared" si="42"/>
        <v>140</v>
      </c>
      <c r="H123">
        <f t="shared" si="43"/>
        <v>112</v>
      </c>
      <c r="I123">
        <f t="shared" si="44"/>
        <v>210651.42857142858</v>
      </c>
      <c r="J123">
        <f t="shared" si="45"/>
        <v>35840</v>
      </c>
      <c r="K123">
        <f t="shared" si="46"/>
        <v>1.2152777777777778E-6</v>
      </c>
      <c r="L123">
        <f t="shared" si="47"/>
        <v>35</v>
      </c>
      <c r="M123">
        <f t="shared" si="35"/>
        <v>35</v>
      </c>
      <c r="O123">
        <f t="shared" si="37"/>
        <v>1.8285714285714287</v>
      </c>
      <c r="P123" s="16">
        <f t="shared" si="38"/>
        <v>1</v>
      </c>
      <c r="Q123" s="9"/>
      <c r="R123" s="9"/>
      <c r="S123" s="15"/>
    </row>
    <row r="124" spans="2:19" x14ac:dyDescent="0.25">
      <c r="B124">
        <f t="shared" si="48"/>
        <v>109</v>
      </c>
      <c r="C124">
        <f t="shared" si="39"/>
        <v>2256</v>
      </c>
      <c r="D124">
        <f t="shared" si="40"/>
        <v>13072.340425531915</v>
      </c>
      <c r="E124">
        <f t="shared" si="36"/>
        <v>118987.34751773049</v>
      </c>
      <c r="F124">
        <f t="shared" si="41"/>
        <v>2256</v>
      </c>
      <c r="G124">
        <f t="shared" si="42"/>
        <v>141</v>
      </c>
      <c r="H124">
        <f t="shared" si="43"/>
        <v>113</v>
      </c>
      <c r="I124">
        <f t="shared" si="44"/>
        <v>209157.44680851063</v>
      </c>
      <c r="J124">
        <f t="shared" si="45"/>
        <v>36096</v>
      </c>
      <c r="K124">
        <f t="shared" si="46"/>
        <v>1.2239583333333333E-6</v>
      </c>
      <c r="L124">
        <f t="shared" si="47"/>
        <v>35.25</v>
      </c>
      <c r="M124">
        <f t="shared" si="35"/>
        <v>36</v>
      </c>
      <c r="O124">
        <f t="shared" si="37"/>
        <v>1.8156028368794326</v>
      </c>
      <c r="P124" s="16">
        <f t="shared" si="38"/>
        <v>1</v>
      </c>
      <c r="Q124" s="9"/>
      <c r="R124" s="9"/>
      <c r="S124" s="15"/>
    </row>
    <row r="125" spans="2:19" x14ac:dyDescent="0.25">
      <c r="B125">
        <f t="shared" si="48"/>
        <v>110</v>
      </c>
      <c r="C125">
        <f t="shared" si="39"/>
        <v>2272</v>
      </c>
      <c r="D125">
        <f t="shared" si="40"/>
        <v>12980.281690140846</v>
      </c>
      <c r="E125">
        <f t="shared" si="36"/>
        <v>118149.40845070423</v>
      </c>
      <c r="F125">
        <f t="shared" si="41"/>
        <v>2272</v>
      </c>
      <c r="G125">
        <f t="shared" si="42"/>
        <v>142</v>
      </c>
      <c r="H125">
        <f t="shared" si="43"/>
        <v>114</v>
      </c>
      <c r="I125">
        <f t="shared" si="44"/>
        <v>207684.50704225354</v>
      </c>
      <c r="J125">
        <f t="shared" si="45"/>
        <v>36352</v>
      </c>
      <c r="K125">
        <f t="shared" si="46"/>
        <v>1.232638888888889E-6</v>
      </c>
      <c r="L125">
        <f t="shared" si="47"/>
        <v>35.5</v>
      </c>
      <c r="M125">
        <f t="shared" si="35"/>
        <v>36</v>
      </c>
      <c r="O125">
        <f t="shared" si="37"/>
        <v>1.8028169014084507</v>
      </c>
      <c r="P125" s="16">
        <f t="shared" si="38"/>
        <v>1</v>
      </c>
      <c r="Q125" s="9"/>
      <c r="R125" s="9"/>
      <c r="S125" s="15"/>
    </row>
    <row r="126" spans="2:19" x14ac:dyDescent="0.25">
      <c r="B126">
        <f t="shared" si="48"/>
        <v>111</v>
      </c>
      <c r="C126">
        <f t="shared" si="39"/>
        <v>2288</v>
      </c>
      <c r="D126">
        <f t="shared" si="40"/>
        <v>12889.510489510489</v>
      </c>
      <c r="E126">
        <f t="shared" si="36"/>
        <v>117323.1888111888</v>
      </c>
      <c r="F126">
        <f t="shared" si="41"/>
        <v>2288</v>
      </c>
      <c r="G126">
        <f t="shared" si="42"/>
        <v>143</v>
      </c>
      <c r="H126">
        <f t="shared" si="43"/>
        <v>115</v>
      </c>
      <c r="I126">
        <f t="shared" si="44"/>
        <v>206232.16783216782</v>
      </c>
      <c r="J126">
        <f t="shared" si="45"/>
        <v>36608</v>
      </c>
      <c r="K126">
        <f t="shared" si="46"/>
        <v>1.2413194444444444E-6</v>
      </c>
      <c r="L126">
        <f t="shared" si="47"/>
        <v>35.75</v>
      </c>
      <c r="M126">
        <f t="shared" si="35"/>
        <v>36</v>
      </c>
      <c r="O126">
        <f t="shared" si="37"/>
        <v>1.79020979020979</v>
      </c>
      <c r="P126" s="16">
        <f t="shared" si="38"/>
        <v>1</v>
      </c>
      <c r="Q126" s="9"/>
      <c r="R126" s="9"/>
      <c r="S126" s="15"/>
    </row>
    <row r="127" spans="2:19" x14ac:dyDescent="0.25">
      <c r="B127">
        <f t="shared" si="48"/>
        <v>112</v>
      </c>
      <c r="C127">
        <f t="shared" si="39"/>
        <v>2304</v>
      </c>
      <c r="D127">
        <f t="shared" si="40"/>
        <v>12800</v>
      </c>
      <c r="E127">
        <f t="shared" si="36"/>
        <v>116508.44444444444</v>
      </c>
      <c r="F127">
        <f t="shared" si="41"/>
        <v>2304</v>
      </c>
      <c r="G127">
        <f t="shared" si="42"/>
        <v>144</v>
      </c>
      <c r="H127">
        <f t="shared" si="43"/>
        <v>116</v>
      </c>
      <c r="I127">
        <f t="shared" si="44"/>
        <v>204800</v>
      </c>
      <c r="J127">
        <f t="shared" si="45"/>
        <v>36864</v>
      </c>
      <c r="K127">
        <f t="shared" si="46"/>
        <v>1.2500000000000001E-6</v>
      </c>
      <c r="L127">
        <f t="shared" si="47"/>
        <v>36</v>
      </c>
      <c r="M127">
        <f t="shared" si="35"/>
        <v>36</v>
      </c>
      <c r="O127">
        <f t="shared" si="37"/>
        <v>1.7777777777777777</v>
      </c>
      <c r="P127" s="16">
        <f t="shared" si="38"/>
        <v>1</v>
      </c>
      <c r="Q127" s="9"/>
      <c r="R127" s="9"/>
      <c r="S127" s="15"/>
    </row>
    <row r="128" spans="2:19" x14ac:dyDescent="0.25">
      <c r="B128">
        <f t="shared" si="48"/>
        <v>113</v>
      </c>
      <c r="C128">
        <f t="shared" si="39"/>
        <v>2320</v>
      </c>
      <c r="D128">
        <f t="shared" si="40"/>
        <v>12711.724137931034</v>
      </c>
      <c r="E128">
        <f t="shared" si="36"/>
        <v>115704.93793103448</v>
      </c>
      <c r="F128">
        <f t="shared" si="41"/>
        <v>2320</v>
      </c>
      <c r="G128">
        <f t="shared" si="42"/>
        <v>145</v>
      </c>
      <c r="H128">
        <f t="shared" si="43"/>
        <v>117</v>
      </c>
      <c r="I128">
        <f t="shared" si="44"/>
        <v>203387.58620689655</v>
      </c>
      <c r="J128">
        <f t="shared" si="45"/>
        <v>37120</v>
      </c>
      <c r="K128">
        <f t="shared" si="46"/>
        <v>1.2586805555555556E-6</v>
      </c>
      <c r="L128">
        <f t="shared" si="47"/>
        <v>36.25</v>
      </c>
      <c r="M128">
        <f t="shared" si="35"/>
        <v>37</v>
      </c>
      <c r="O128">
        <f t="shared" si="37"/>
        <v>1.7655172413793103</v>
      </c>
      <c r="P128" s="16">
        <f t="shared" si="38"/>
        <v>1</v>
      </c>
      <c r="Q128" s="9"/>
      <c r="R128" s="9"/>
      <c r="S128" s="15"/>
    </row>
    <row r="129" spans="2:19" x14ac:dyDescent="0.25">
      <c r="B129">
        <f t="shared" si="48"/>
        <v>114</v>
      </c>
      <c r="C129">
        <f t="shared" si="39"/>
        <v>2336</v>
      </c>
      <c r="D129">
        <f t="shared" si="40"/>
        <v>12624.657534246575</v>
      </c>
      <c r="E129">
        <f t="shared" si="36"/>
        <v>114912.43835616438</v>
      </c>
      <c r="F129">
        <f t="shared" si="41"/>
        <v>2336</v>
      </c>
      <c r="G129">
        <f t="shared" si="42"/>
        <v>146</v>
      </c>
      <c r="H129">
        <f t="shared" si="43"/>
        <v>118</v>
      </c>
      <c r="I129">
        <f t="shared" si="44"/>
        <v>201994.5205479452</v>
      </c>
      <c r="J129">
        <f t="shared" si="45"/>
        <v>37376</v>
      </c>
      <c r="K129">
        <f t="shared" si="46"/>
        <v>1.267361111111111E-6</v>
      </c>
      <c r="L129">
        <f t="shared" si="47"/>
        <v>36.5</v>
      </c>
      <c r="M129">
        <f t="shared" si="35"/>
        <v>37</v>
      </c>
      <c r="O129">
        <f t="shared" si="37"/>
        <v>1.7534246575342465</v>
      </c>
      <c r="P129" s="16">
        <f t="shared" si="38"/>
        <v>1</v>
      </c>
      <c r="Q129" s="9"/>
      <c r="R129" s="9"/>
      <c r="S129" s="15"/>
    </row>
    <row r="130" spans="2:19" x14ac:dyDescent="0.25">
      <c r="B130">
        <f t="shared" si="48"/>
        <v>115</v>
      </c>
      <c r="C130">
        <f t="shared" si="39"/>
        <v>2352</v>
      </c>
      <c r="D130">
        <f t="shared" si="40"/>
        <v>12538.775510204081</v>
      </c>
      <c r="E130">
        <f t="shared" si="36"/>
        <v>114130.72108843537</v>
      </c>
      <c r="F130">
        <f t="shared" si="41"/>
        <v>2352</v>
      </c>
      <c r="G130">
        <f t="shared" si="42"/>
        <v>147</v>
      </c>
      <c r="H130">
        <f t="shared" si="43"/>
        <v>119</v>
      </c>
      <c r="I130">
        <f t="shared" si="44"/>
        <v>200620.4081632653</v>
      </c>
      <c r="J130">
        <f t="shared" si="45"/>
        <v>37632</v>
      </c>
      <c r="K130">
        <f t="shared" si="46"/>
        <v>1.2760416666666667E-6</v>
      </c>
      <c r="L130">
        <f t="shared" si="47"/>
        <v>36.75</v>
      </c>
      <c r="M130">
        <f t="shared" si="35"/>
        <v>37</v>
      </c>
      <c r="O130">
        <f t="shared" si="37"/>
        <v>1.7414965986394557</v>
      </c>
      <c r="P130" s="16">
        <f t="shared" si="38"/>
        <v>1</v>
      </c>
      <c r="Q130" s="9"/>
      <c r="R130" s="9"/>
      <c r="S130" s="15"/>
    </row>
    <row r="131" spans="2:19" x14ac:dyDescent="0.25">
      <c r="B131">
        <f t="shared" si="48"/>
        <v>116</v>
      </c>
      <c r="C131">
        <f t="shared" ref="C131:C194" si="50">F131</f>
        <v>2368</v>
      </c>
      <c r="D131">
        <f t="shared" ref="D131:D194" si="51">$A$3/C131</f>
        <v>12454.054054054053</v>
      </c>
      <c r="E131">
        <f t="shared" ref="E131:E194" si="52" xml:space="preserve"> D131*POWER(2,28)/$A$3</f>
        <v>113359.56756756756</v>
      </c>
      <c r="F131">
        <f t="shared" ref="F131:F194" si="53">16*G131</f>
        <v>2368</v>
      </c>
      <c r="G131">
        <f t="shared" si="42"/>
        <v>148</v>
      </c>
      <c r="H131">
        <f t="shared" ref="H131:H194" si="54">G131-28</f>
        <v>120</v>
      </c>
      <c r="I131">
        <f t="shared" ref="I131:I194" si="55">$A$3/G131</f>
        <v>199264.86486486485</v>
      </c>
      <c r="J131">
        <f t="shared" ref="J131:J194" si="56">16*16*G131</f>
        <v>37888</v>
      </c>
      <c r="K131">
        <f t="shared" ref="K131:K194" si="57">J131/($A$3*1000)</f>
        <v>1.2847222222222222E-6</v>
      </c>
      <c r="L131">
        <f t="shared" ref="L131:L194" si="58">J131/($A$1/$C$1)</f>
        <v>37</v>
      </c>
      <c r="M131">
        <f t="shared" si="35"/>
        <v>37</v>
      </c>
      <c r="O131">
        <f t="shared" si="37"/>
        <v>1.7297297297297296</v>
      </c>
      <c r="P131" s="16">
        <f t="shared" si="38"/>
        <v>1</v>
      </c>
      <c r="Q131" s="9"/>
      <c r="R131" s="9"/>
      <c r="S131" s="15"/>
    </row>
    <row r="132" spans="2:19" x14ac:dyDescent="0.25">
      <c r="B132">
        <f t="shared" si="48"/>
        <v>117</v>
      </c>
      <c r="C132">
        <f t="shared" si="50"/>
        <v>2384</v>
      </c>
      <c r="D132">
        <f t="shared" si="51"/>
        <v>12370.469798657718</v>
      </c>
      <c r="E132">
        <f t="shared" si="52"/>
        <v>112598.76510067114</v>
      </c>
      <c r="F132">
        <f t="shared" si="53"/>
        <v>2384</v>
      </c>
      <c r="G132">
        <f t="shared" si="42"/>
        <v>149</v>
      </c>
      <c r="H132">
        <f t="shared" si="54"/>
        <v>121</v>
      </c>
      <c r="I132">
        <f t="shared" si="55"/>
        <v>197927.51677852348</v>
      </c>
      <c r="J132">
        <f t="shared" si="56"/>
        <v>38144</v>
      </c>
      <c r="K132">
        <f t="shared" si="57"/>
        <v>1.2934027777777778E-6</v>
      </c>
      <c r="L132">
        <f t="shared" si="58"/>
        <v>37.25</v>
      </c>
      <c r="M132">
        <f t="shared" ref="M132:M195" si="59">ROUNDUP(L132,0)</f>
        <v>38</v>
      </c>
      <c r="O132">
        <f t="shared" si="37"/>
        <v>1.7181208053691275</v>
      </c>
      <c r="P132" s="16">
        <f t="shared" si="38"/>
        <v>1</v>
      </c>
      <c r="Q132" s="9"/>
      <c r="R132" s="9"/>
      <c r="S132" s="15"/>
    </row>
    <row r="133" spans="2:19" x14ac:dyDescent="0.25">
      <c r="B133">
        <f t="shared" si="48"/>
        <v>118</v>
      </c>
      <c r="C133">
        <f t="shared" si="50"/>
        <v>2400</v>
      </c>
      <c r="D133">
        <f t="shared" si="51"/>
        <v>12288</v>
      </c>
      <c r="E133">
        <f t="shared" si="52"/>
        <v>111848.10666666667</v>
      </c>
      <c r="F133">
        <f t="shared" si="53"/>
        <v>2400</v>
      </c>
      <c r="G133">
        <f t="shared" si="42"/>
        <v>150</v>
      </c>
      <c r="H133">
        <f t="shared" si="54"/>
        <v>122</v>
      </c>
      <c r="I133">
        <f t="shared" si="55"/>
        <v>196608</v>
      </c>
      <c r="J133">
        <f t="shared" si="56"/>
        <v>38400</v>
      </c>
      <c r="K133">
        <f t="shared" si="57"/>
        <v>1.3020833333333333E-6</v>
      </c>
      <c r="L133">
        <f t="shared" si="58"/>
        <v>37.5</v>
      </c>
      <c r="M133">
        <f t="shared" si="59"/>
        <v>38</v>
      </c>
      <c r="O133">
        <f t="shared" si="37"/>
        <v>1.7066666666666668</v>
      </c>
      <c r="P133" s="16">
        <f t="shared" si="38"/>
        <v>1</v>
      </c>
      <c r="Q133" s="9"/>
      <c r="R133" s="9"/>
      <c r="S133" s="15"/>
    </row>
    <row r="134" spans="2:19" x14ac:dyDescent="0.25">
      <c r="B134">
        <f t="shared" si="48"/>
        <v>119</v>
      </c>
      <c r="C134">
        <f t="shared" si="50"/>
        <v>2416</v>
      </c>
      <c r="D134">
        <f t="shared" si="51"/>
        <v>12206.622516556292</v>
      </c>
      <c r="E134">
        <f t="shared" si="52"/>
        <v>111107.39072847682</v>
      </c>
      <c r="F134">
        <f t="shared" si="53"/>
        <v>2416</v>
      </c>
      <c r="G134">
        <f t="shared" si="42"/>
        <v>151</v>
      </c>
      <c r="H134">
        <f t="shared" si="54"/>
        <v>123</v>
      </c>
      <c r="I134">
        <f t="shared" si="55"/>
        <v>195305.96026490067</v>
      </c>
      <c r="J134">
        <f t="shared" si="56"/>
        <v>38656</v>
      </c>
      <c r="K134">
        <f t="shared" si="57"/>
        <v>1.310763888888889E-6</v>
      </c>
      <c r="L134">
        <f t="shared" si="58"/>
        <v>37.75</v>
      </c>
      <c r="M134">
        <f t="shared" si="59"/>
        <v>38</v>
      </c>
      <c r="O134">
        <f t="shared" si="37"/>
        <v>1.695364238410596</v>
      </c>
      <c r="P134" s="16">
        <f t="shared" si="38"/>
        <v>1</v>
      </c>
      <c r="Q134" s="9"/>
      <c r="R134" s="9"/>
      <c r="S134" s="15"/>
    </row>
    <row r="135" spans="2:19" x14ac:dyDescent="0.25">
      <c r="B135">
        <f t="shared" si="48"/>
        <v>120</v>
      </c>
      <c r="C135">
        <f t="shared" si="50"/>
        <v>2432</v>
      </c>
      <c r="D135">
        <f t="shared" si="51"/>
        <v>12126.315789473685</v>
      </c>
      <c r="E135">
        <f t="shared" si="52"/>
        <v>110376.42105263159</v>
      </c>
      <c r="F135">
        <f t="shared" si="53"/>
        <v>2432</v>
      </c>
      <c r="G135">
        <f t="shared" si="42"/>
        <v>152</v>
      </c>
      <c r="H135">
        <f t="shared" si="54"/>
        <v>124</v>
      </c>
      <c r="I135">
        <f t="shared" si="55"/>
        <v>194021.05263157896</v>
      </c>
      <c r="J135">
        <f t="shared" si="56"/>
        <v>38912</v>
      </c>
      <c r="K135">
        <f t="shared" si="57"/>
        <v>1.3194444444444444E-6</v>
      </c>
      <c r="L135">
        <f t="shared" si="58"/>
        <v>38</v>
      </c>
      <c r="M135">
        <f t="shared" si="59"/>
        <v>38</v>
      </c>
      <c r="O135">
        <f t="shared" si="37"/>
        <v>1.6842105263157896</v>
      </c>
      <c r="P135" s="16">
        <f t="shared" si="38"/>
        <v>1</v>
      </c>
      <c r="Q135" s="9"/>
      <c r="R135" s="9"/>
      <c r="S135" s="15"/>
    </row>
    <row r="136" spans="2:19" x14ac:dyDescent="0.25">
      <c r="B136">
        <f t="shared" si="48"/>
        <v>121</v>
      </c>
      <c r="C136">
        <f t="shared" si="50"/>
        <v>2448</v>
      </c>
      <c r="D136">
        <f t="shared" si="51"/>
        <v>12047.058823529413</v>
      </c>
      <c r="E136">
        <f t="shared" si="52"/>
        <v>109655.00653594772</v>
      </c>
      <c r="F136">
        <f t="shared" si="53"/>
        <v>2448</v>
      </c>
      <c r="G136">
        <f t="shared" si="42"/>
        <v>153</v>
      </c>
      <c r="H136">
        <f t="shared" si="54"/>
        <v>125</v>
      </c>
      <c r="I136">
        <f t="shared" si="55"/>
        <v>192752.9411764706</v>
      </c>
      <c r="J136">
        <f t="shared" si="56"/>
        <v>39168</v>
      </c>
      <c r="K136">
        <f t="shared" si="57"/>
        <v>1.3281250000000001E-6</v>
      </c>
      <c r="L136">
        <f t="shared" si="58"/>
        <v>38.25</v>
      </c>
      <c r="M136">
        <f t="shared" si="59"/>
        <v>39</v>
      </c>
      <c r="O136">
        <f t="shared" si="37"/>
        <v>1.673202614379085</v>
      </c>
      <c r="P136" s="16">
        <f t="shared" si="38"/>
        <v>1</v>
      </c>
      <c r="Q136" s="9"/>
      <c r="R136" s="9"/>
      <c r="S136" s="15"/>
    </row>
    <row r="137" spans="2:19" x14ac:dyDescent="0.25">
      <c r="B137">
        <f t="shared" si="48"/>
        <v>122</v>
      </c>
      <c r="C137">
        <f t="shared" si="50"/>
        <v>2464</v>
      </c>
      <c r="D137">
        <f t="shared" si="51"/>
        <v>11968.83116883117</v>
      </c>
      <c r="E137">
        <f t="shared" si="52"/>
        <v>108942.96103896105</v>
      </c>
      <c r="F137">
        <f t="shared" si="53"/>
        <v>2464</v>
      </c>
      <c r="G137">
        <f t="shared" si="42"/>
        <v>154</v>
      </c>
      <c r="H137">
        <f t="shared" si="54"/>
        <v>126</v>
      </c>
      <c r="I137">
        <f t="shared" si="55"/>
        <v>191501.29870129871</v>
      </c>
      <c r="J137">
        <f t="shared" si="56"/>
        <v>39424</v>
      </c>
      <c r="K137">
        <f t="shared" si="57"/>
        <v>1.3368055555555556E-6</v>
      </c>
      <c r="L137">
        <f t="shared" si="58"/>
        <v>38.5</v>
      </c>
      <c r="M137">
        <f t="shared" si="59"/>
        <v>39</v>
      </c>
      <c r="O137">
        <f t="shared" si="37"/>
        <v>1.6623376623376624</v>
      </c>
      <c r="P137" s="16">
        <f t="shared" si="38"/>
        <v>1</v>
      </c>
      <c r="Q137" s="9"/>
      <c r="R137" s="9"/>
      <c r="S137" s="15"/>
    </row>
    <row r="138" spans="2:19" x14ac:dyDescent="0.25">
      <c r="B138">
        <f t="shared" si="48"/>
        <v>123</v>
      </c>
      <c r="C138">
        <f t="shared" si="50"/>
        <v>2480</v>
      </c>
      <c r="D138">
        <f t="shared" si="51"/>
        <v>11891.612903225807</v>
      </c>
      <c r="E138">
        <f t="shared" si="52"/>
        <v>108240.10322580645</v>
      </c>
      <c r="F138">
        <f t="shared" si="53"/>
        <v>2480</v>
      </c>
      <c r="G138">
        <f t="shared" si="42"/>
        <v>155</v>
      </c>
      <c r="H138">
        <f t="shared" si="54"/>
        <v>127</v>
      </c>
      <c r="I138">
        <f t="shared" si="55"/>
        <v>190265.80645161291</v>
      </c>
      <c r="J138">
        <f t="shared" si="56"/>
        <v>39680</v>
      </c>
      <c r="K138">
        <f t="shared" si="57"/>
        <v>1.345486111111111E-6</v>
      </c>
      <c r="L138">
        <f t="shared" si="58"/>
        <v>38.75</v>
      </c>
      <c r="M138">
        <f t="shared" si="59"/>
        <v>39</v>
      </c>
      <c r="O138">
        <f t="shared" si="37"/>
        <v>1.6516129032258065</v>
      </c>
      <c r="P138" s="16">
        <f t="shared" si="38"/>
        <v>1</v>
      </c>
      <c r="Q138" s="9"/>
      <c r="R138" s="9"/>
      <c r="S138" s="15"/>
    </row>
    <row r="139" spans="2:19" x14ac:dyDescent="0.25">
      <c r="B139">
        <f t="shared" si="48"/>
        <v>124</v>
      </c>
      <c r="C139">
        <f t="shared" si="50"/>
        <v>2496</v>
      </c>
      <c r="D139">
        <f t="shared" si="51"/>
        <v>11815.384615384615</v>
      </c>
      <c r="E139">
        <f t="shared" si="52"/>
        <v>107546.25641025641</v>
      </c>
      <c r="F139">
        <f t="shared" si="53"/>
        <v>2496</v>
      </c>
      <c r="G139">
        <f t="shared" si="42"/>
        <v>156</v>
      </c>
      <c r="H139">
        <f t="shared" si="54"/>
        <v>128</v>
      </c>
      <c r="I139">
        <f t="shared" si="55"/>
        <v>189046.15384615384</v>
      </c>
      <c r="J139">
        <f t="shared" si="56"/>
        <v>39936</v>
      </c>
      <c r="K139">
        <f t="shared" si="57"/>
        <v>1.3541666666666667E-6</v>
      </c>
      <c r="L139">
        <f t="shared" si="58"/>
        <v>39</v>
      </c>
      <c r="M139">
        <f t="shared" si="59"/>
        <v>39</v>
      </c>
      <c r="O139">
        <f t="shared" si="37"/>
        <v>1.641025641025641</v>
      </c>
      <c r="P139" s="16">
        <f t="shared" si="38"/>
        <v>1</v>
      </c>
      <c r="Q139" s="9"/>
      <c r="R139" s="9"/>
      <c r="S139" s="15"/>
    </row>
    <row r="140" spans="2:19" x14ac:dyDescent="0.25">
      <c r="B140">
        <f t="shared" si="48"/>
        <v>125</v>
      </c>
      <c r="C140">
        <f t="shared" si="50"/>
        <v>2512</v>
      </c>
      <c r="D140">
        <f t="shared" si="51"/>
        <v>11740.127388535031</v>
      </c>
      <c r="E140">
        <f t="shared" si="52"/>
        <v>106861.2484076433</v>
      </c>
      <c r="F140">
        <f t="shared" si="53"/>
        <v>2512</v>
      </c>
      <c r="G140">
        <f t="shared" si="42"/>
        <v>157</v>
      </c>
      <c r="H140">
        <f t="shared" si="54"/>
        <v>129</v>
      </c>
      <c r="I140">
        <f t="shared" si="55"/>
        <v>187842.0382165605</v>
      </c>
      <c r="J140">
        <f t="shared" si="56"/>
        <v>40192</v>
      </c>
      <c r="K140">
        <f t="shared" si="57"/>
        <v>1.3628472222222221E-6</v>
      </c>
      <c r="L140">
        <f t="shared" si="58"/>
        <v>39.25</v>
      </c>
      <c r="M140">
        <f t="shared" si="59"/>
        <v>40</v>
      </c>
      <c r="O140">
        <f t="shared" si="37"/>
        <v>1.6305732484076432</v>
      </c>
      <c r="P140" s="16">
        <f t="shared" si="38"/>
        <v>1</v>
      </c>
      <c r="Q140" s="9"/>
      <c r="R140" s="9"/>
      <c r="S140" s="15"/>
    </row>
    <row r="141" spans="2:19" x14ac:dyDescent="0.25">
      <c r="B141">
        <f t="shared" si="48"/>
        <v>126</v>
      </c>
      <c r="C141">
        <f t="shared" si="50"/>
        <v>2528</v>
      </c>
      <c r="D141">
        <f t="shared" si="51"/>
        <v>11665.822784810127</v>
      </c>
      <c r="E141">
        <f t="shared" si="52"/>
        <v>106184.91139240506</v>
      </c>
      <c r="F141">
        <f t="shared" si="53"/>
        <v>2528</v>
      </c>
      <c r="G141">
        <f t="shared" si="42"/>
        <v>158</v>
      </c>
      <c r="H141">
        <f t="shared" si="54"/>
        <v>130</v>
      </c>
      <c r="I141">
        <f t="shared" si="55"/>
        <v>186653.16455696203</v>
      </c>
      <c r="J141">
        <f t="shared" si="56"/>
        <v>40448</v>
      </c>
      <c r="K141">
        <f t="shared" si="57"/>
        <v>1.3715277777777778E-6</v>
      </c>
      <c r="L141">
        <f t="shared" si="58"/>
        <v>39.5</v>
      </c>
      <c r="M141">
        <f t="shared" si="59"/>
        <v>40</v>
      </c>
      <c r="O141">
        <f t="shared" si="37"/>
        <v>1.620253164556962</v>
      </c>
      <c r="P141" s="16">
        <f t="shared" si="38"/>
        <v>1</v>
      </c>
      <c r="Q141" s="9"/>
      <c r="R141" s="9"/>
      <c r="S141" s="15"/>
    </row>
    <row r="142" spans="2:19" x14ac:dyDescent="0.25">
      <c r="B142">
        <f t="shared" si="48"/>
        <v>127</v>
      </c>
      <c r="C142">
        <f t="shared" si="50"/>
        <v>2544</v>
      </c>
      <c r="D142">
        <f t="shared" si="51"/>
        <v>11592.452830188678</v>
      </c>
      <c r="E142">
        <f t="shared" si="52"/>
        <v>105517.08176100628</v>
      </c>
      <c r="F142">
        <f t="shared" si="53"/>
        <v>2544</v>
      </c>
      <c r="G142">
        <f t="shared" si="42"/>
        <v>159</v>
      </c>
      <c r="H142">
        <f t="shared" si="54"/>
        <v>131</v>
      </c>
      <c r="I142">
        <f t="shared" si="55"/>
        <v>185479.24528301886</v>
      </c>
      <c r="J142">
        <f t="shared" si="56"/>
        <v>40704</v>
      </c>
      <c r="K142">
        <f t="shared" si="57"/>
        <v>1.3802083333333333E-6</v>
      </c>
      <c r="L142">
        <f t="shared" si="58"/>
        <v>39.75</v>
      </c>
      <c r="M142">
        <f t="shared" si="59"/>
        <v>40</v>
      </c>
      <c r="O142">
        <f t="shared" si="37"/>
        <v>1.6100628930817609</v>
      </c>
      <c r="P142" s="16">
        <f t="shared" si="38"/>
        <v>1</v>
      </c>
      <c r="Q142" s="9"/>
      <c r="R142" s="9"/>
      <c r="S142" s="15"/>
    </row>
    <row r="143" spans="2:19" x14ac:dyDescent="0.25">
      <c r="B143">
        <f t="shared" si="48"/>
        <v>128</v>
      </c>
      <c r="C143">
        <f t="shared" si="50"/>
        <v>2560</v>
      </c>
      <c r="D143">
        <f t="shared" si="51"/>
        <v>11520</v>
      </c>
      <c r="E143">
        <f t="shared" si="52"/>
        <v>104857.60000000001</v>
      </c>
      <c r="F143">
        <f t="shared" si="53"/>
        <v>2560</v>
      </c>
      <c r="G143">
        <f t="shared" si="42"/>
        <v>160</v>
      </c>
      <c r="H143">
        <f t="shared" si="54"/>
        <v>132</v>
      </c>
      <c r="I143">
        <f t="shared" si="55"/>
        <v>184320</v>
      </c>
      <c r="J143">
        <f t="shared" si="56"/>
        <v>40960</v>
      </c>
      <c r="K143">
        <f t="shared" si="57"/>
        <v>1.388888888888889E-6</v>
      </c>
      <c r="L143">
        <f t="shared" si="58"/>
        <v>40</v>
      </c>
      <c r="M143">
        <f t="shared" si="59"/>
        <v>40</v>
      </c>
      <c r="O143">
        <f t="shared" ref="O143:O206" si="60">I143/$E$1</f>
        <v>1.6</v>
      </c>
      <c r="P143" s="16">
        <f t="shared" ref="P143:P206" si="61">ROUNDDOWN(O143,0)</f>
        <v>1</v>
      </c>
      <c r="Q143" s="9"/>
      <c r="R143" s="9"/>
      <c r="S143" s="15"/>
    </row>
    <row r="144" spans="2:19" x14ac:dyDescent="0.25">
      <c r="B144">
        <f t="shared" si="48"/>
        <v>129</v>
      </c>
      <c r="C144">
        <f t="shared" si="50"/>
        <v>2576</v>
      </c>
      <c r="D144">
        <f t="shared" si="51"/>
        <v>11448.447204968945</v>
      </c>
      <c r="E144">
        <f t="shared" si="52"/>
        <v>104206.31055900622</v>
      </c>
      <c r="F144">
        <f t="shared" si="53"/>
        <v>2576</v>
      </c>
      <c r="G144">
        <f t="shared" si="42"/>
        <v>161</v>
      </c>
      <c r="H144">
        <f t="shared" si="54"/>
        <v>133</v>
      </c>
      <c r="I144">
        <f t="shared" si="55"/>
        <v>183175.15527950312</v>
      </c>
      <c r="J144">
        <f t="shared" si="56"/>
        <v>41216</v>
      </c>
      <c r="K144">
        <f t="shared" si="57"/>
        <v>1.3975694444444444E-6</v>
      </c>
      <c r="L144">
        <f t="shared" si="58"/>
        <v>40.25</v>
      </c>
      <c r="M144">
        <f t="shared" si="59"/>
        <v>41</v>
      </c>
      <c r="O144">
        <f t="shared" si="60"/>
        <v>1.5900621118012424</v>
      </c>
      <c r="P144" s="16">
        <f t="shared" si="61"/>
        <v>1</v>
      </c>
      <c r="Q144" s="9"/>
      <c r="R144" s="9"/>
      <c r="S144" s="15"/>
    </row>
    <row r="145" spans="2:19" x14ac:dyDescent="0.25">
      <c r="B145">
        <f t="shared" si="48"/>
        <v>130</v>
      </c>
      <c r="C145">
        <f t="shared" si="50"/>
        <v>2592</v>
      </c>
      <c r="D145">
        <f t="shared" si="51"/>
        <v>11377.777777777777</v>
      </c>
      <c r="E145">
        <f t="shared" si="52"/>
        <v>103563.06172839506</v>
      </c>
      <c r="F145">
        <f t="shared" si="53"/>
        <v>2592</v>
      </c>
      <c r="G145">
        <f t="shared" ref="G145:G208" si="62">G144 + 1</f>
        <v>162</v>
      </c>
      <c r="H145">
        <f t="shared" si="54"/>
        <v>134</v>
      </c>
      <c r="I145">
        <f t="shared" si="55"/>
        <v>182044.44444444444</v>
      </c>
      <c r="J145">
        <f t="shared" si="56"/>
        <v>41472</v>
      </c>
      <c r="K145">
        <f t="shared" si="57"/>
        <v>1.4062500000000001E-6</v>
      </c>
      <c r="L145">
        <f t="shared" si="58"/>
        <v>40.5</v>
      </c>
      <c r="M145">
        <f t="shared" si="59"/>
        <v>41</v>
      </c>
      <c r="O145">
        <f t="shared" si="60"/>
        <v>1.5802469135802468</v>
      </c>
      <c r="P145" s="16">
        <f t="shared" si="61"/>
        <v>1</v>
      </c>
      <c r="Q145" s="9"/>
      <c r="R145" s="9"/>
      <c r="S145" s="15"/>
    </row>
    <row r="146" spans="2:19" x14ac:dyDescent="0.25">
      <c r="B146">
        <f t="shared" ref="B146:B209" si="63" xml:space="preserve"> B145 + 1</f>
        <v>131</v>
      </c>
      <c r="C146">
        <f t="shared" si="50"/>
        <v>2608</v>
      </c>
      <c r="D146">
        <f t="shared" si="51"/>
        <v>11307.9754601227</v>
      </c>
      <c r="E146">
        <f t="shared" si="52"/>
        <v>102927.7055214724</v>
      </c>
      <c r="F146">
        <f t="shared" si="53"/>
        <v>2608</v>
      </c>
      <c r="G146">
        <f t="shared" si="62"/>
        <v>163</v>
      </c>
      <c r="H146">
        <f t="shared" si="54"/>
        <v>135</v>
      </c>
      <c r="I146">
        <f t="shared" si="55"/>
        <v>180927.60736196319</v>
      </c>
      <c r="J146">
        <f t="shared" si="56"/>
        <v>41728</v>
      </c>
      <c r="K146">
        <f t="shared" si="57"/>
        <v>1.4149305555555555E-6</v>
      </c>
      <c r="L146">
        <f t="shared" si="58"/>
        <v>40.75</v>
      </c>
      <c r="M146">
        <f t="shared" si="59"/>
        <v>41</v>
      </c>
      <c r="O146">
        <f t="shared" si="60"/>
        <v>1.5705521472392638</v>
      </c>
      <c r="P146" s="16">
        <f t="shared" si="61"/>
        <v>1</v>
      </c>
      <c r="Q146" s="9"/>
      <c r="R146" s="9"/>
      <c r="S146" s="15"/>
    </row>
    <row r="147" spans="2:19" x14ac:dyDescent="0.25">
      <c r="B147">
        <f t="shared" si="63"/>
        <v>132</v>
      </c>
      <c r="C147">
        <f t="shared" si="50"/>
        <v>2624</v>
      </c>
      <c r="D147">
        <f t="shared" si="51"/>
        <v>11239.024390243903</v>
      </c>
      <c r="E147">
        <f t="shared" si="52"/>
        <v>102300.09756097561</v>
      </c>
      <c r="F147">
        <f t="shared" si="53"/>
        <v>2624</v>
      </c>
      <c r="G147">
        <f t="shared" si="62"/>
        <v>164</v>
      </c>
      <c r="H147">
        <f t="shared" si="54"/>
        <v>136</v>
      </c>
      <c r="I147">
        <f t="shared" si="55"/>
        <v>179824.39024390245</v>
      </c>
      <c r="J147">
        <f t="shared" si="56"/>
        <v>41984</v>
      </c>
      <c r="K147">
        <f t="shared" si="57"/>
        <v>1.423611111111111E-6</v>
      </c>
      <c r="L147">
        <f t="shared" si="58"/>
        <v>41</v>
      </c>
      <c r="M147">
        <f t="shared" si="59"/>
        <v>41</v>
      </c>
      <c r="O147">
        <f t="shared" si="60"/>
        <v>1.5609756097560976</v>
      </c>
      <c r="P147" s="16">
        <f t="shared" si="61"/>
        <v>1</v>
      </c>
      <c r="Q147" s="9"/>
      <c r="R147" s="9"/>
      <c r="S147" s="15"/>
    </row>
    <row r="148" spans="2:19" x14ac:dyDescent="0.25">
      <c r="B148">
        <f t="shared" si="63"/>
        <v>133</v>
      </c>
      <c r="C148">
        <f t="shared" si="50"/>
        <v>2640</v>
      </c>
      <c r="D148">
        <f t="shared" si="51"/>
        <v>11170.90909090909</v>
      </c>
      <c r="E148">
        <f t="shared" si="52"/>
        <v>101680.09696969696</v>
      </c>
      <c r="F148">
        <f t="shared" si="53"/>
        <v>2640</v>
      </c>
      <c r="G148">
        <f t="shared" si="62"/>
        <v>165</v>
      </c>
      <c r="H148">
        <f t="shared" si="54"/>
        <v>137</v>
      </c>
      <c r="I148">
        <f t="shared" si="55"/>
        <v>178734.54545454544</v>
      </c>
      <c r="J148">
        <f t="shared" si="56"/>
        <v>42240</v>
      </c>
      <c r="K148">
        <f t="shared" si="57"/>
        <v>1.4322916666666667E-6</v>
      </c>
      <c r="L148">
        <f t="shared" si="58"/>
        <v>41.25</v>
      </c>
      <c r="M148">
        <f t="shared" si="59"/>
        <v>42</v>
      </c>
      <c r="O148">
        <f t="shared" si="60"/>
        <v>1.5515151515151513</v>
      </c>
      <c r="P148" s="16">
        <f t="shared" si="61"/>
        <v>1</v>
      </c>
      <c r="Q148" s="9"/>
      <c r="R148" s="9"/>
      <c r="S148" s="15"/>
    </row>
    <row r="149" spans="2:19" x14ac:dyDescent="0.25">
      <c r="B149">
        <f t="shared" si="63"/>
        <v>134</v>
      </c>
      <c r="C149">
        <f t="shared" si="50"/>
        <v>2656</v>
      </c>
      <c r="D149">
        <f t="shared" si="51"/>
        <v>11103.614457831325</v>
      </c>
      <c r="E149">
        <f t="shared" si="52"/>
        <v>101067.56626506025</v>
      </c>
      <c r="F149">
        <f t="shared" si="53"/>
        <v>2656</v>
      </c>
      <c r="G149">
        <f t="shared" si="62"/>
        <v>166</v>
      </c>
      <c r="H149">
        <f t="shared" si="54"/>
        <v>138</v>
      </c>
      <c r="I149">
        <f t="shared" si="55"/>
        <v>177657.8313253012</v>
      </c>
      <c r="J149">
        <f t="shared" si="56"/>
        <v>42496</v>
      </c>
      <c r="K149">
        <f t="shared" si="57"/>
        <v>1.4409722222222221E-6</v>
      </c>
      <c r="L149">
        <f t="shared" si="58"/>
        <v>41.5</v>
      </c>
      <c r="M149">
        <f t="shared" si="59"/>
        <v>42</v>
      </c>
      <c r="O149">
        <f t="shared" si="60"/>
        <v>1.5421686746987953</v>
      </c>
      <c r="P149" s="16">
        <f t="shared" si="61"/>
        <v>1</v>
      </c>
      <c r="Q149" s="9"/>
      <c r="R149" s="9"/>
      <c r="S149" s="15"/>
    </row>
    <row r="150" spans="2:19" x14ac:dyDescent="0.25">
      <c r="B150">
        <f t="shared" si="63"/>
        <v>135</v>
      </c>
      <c r="C150">
        <f t="shared" si="50"/>
        <v>2672</v>
      </c>
      <c r="D150">
        <f t="shared" si="51"/>
        <v>11037.125748502995</v>
      </c>
      <c r="E150">
        <f t="shared" si="52"/>
        <v>100462.37125748504</v>
      </c>
      <c r="F150">
        <f t="shared" si="53"/>
        <v>2672</v>
      </c>
      <c r="G150">
        <f t="shared" si="62"/>
        <v>167</v>
      </c>
      <c r="H150">
        <f t="shared" si="54"/>
        <v>139</v>
      </c>
      <c r="I150">
        <f t="shared" si="55"/>
        <v>176594.01197604791</v>
      </c>
      <c r="J150">
        <f t="shared" si="56"/>
        <v>42752</v>
      </c>
      <c r="K150">
        <f t="shared" si="57"/>
        <v>1.4496527777777778E-6</v>
      </c>
      <c r="L150">
        <f t="shared" si="58"/>
        <v>41.75</v>
      </c>
      <c r="M150">
        <f t="shared" si="59"/>
        <v>42</v>
      </c>
      <c r="O150">
        <f t="shared" si="60"/>
        <v>1.532934131736527</v>
      </c>
      <c r="P150" s="16">
        <f t="shared" si="61"/>
        <v>1</v>
      </c>
      <c r="Q150" s="9"/>
      <c r="R150" s="9"/>
      <c r="S150" s="15"/>
    </row>
    <row r="151" spans="2:19" x14ac:dyDescent="0.25">
      <c r="B151">
        <f t="shared" si="63"/>
        <v>136</v>
      </c>
      <c r="C151">
        <f t="shared" si="50"/>
        <v>2688</v>
      </c>
      <c r="D151">
        <f t="shared" si="51"/>
        <v>10971.428571428571</v>
      </c>
      <c r="E151">
        <f t="shared" si="52"/>
        <v>99864.380952380947</v>
      </c>
      <c r="F151">
        <f t="shared" si="53"/>
        <v>2688</v>
      </c>
      <c r="G151">
        <f t="shared" si="62"/>
        <v>168</v>
      </c>
      <c r="H151">
        <f t="shared" si="54"/>
        <v>140</v>
      </c>
      <c r="I151">
        <f t="shared" si="55"/>
        <v>175542.85714285713</v>
      </c>
      <c r="J151">
        <f t="shared" si="56"/>
        <v>43008</v>
      </c>
      <c r="K151">
        <f t="shared" si="57"/>
        <v>1.4583333333333333E-6</v>
      </c>
      <c r="L151">
        <f t="shared" si="58"/>
        <v>42</v>
      </c>
      <c r="M151">
        <f t="shared" si="59"/>
        <v>42</v>
      </c>
      <c r="O151">
        <f t="shared" si="60"/>
        <v>1.5238095238095237</v>
      </c>
      <c r="P151" s="16">
        <f t="shared" si="61"/>
        <v>1</v>
      </c>
      <c r="Q151" s="9"/>
      <c r="R151" s="9"/>
      <c r="S151" s="15"/>
    </row>
    <row r="152" spans="2:19" x14ac:dyDescent="0.25">
      <c r="B152">
        <f t="shared" si="63"/>
        <v>137</v>
      </c>
      <c r="C152">
        <f t="shared" si="50"/>
        <v>2704</v>
      </c>
      <c r="D152">
        <f t="shared" si="51"/>
        <v>10906.508875739644</v>
      </c>
      <c r="E152">
        <f t="shared" si="52"/>
        <v>99273.467455621299</v>
      </c>
      <c r="F152">
        <f t="shared" si="53"/>
        <v>2704</v>
      </c>
      <c r="G152">
        <f t="shared" si="62"/>
        <v>169</v>
      </c>
      <c r="H152">
        <f t="shared" si="54"/>
        <v>141</v>
      </c>
      <c r="I152">
        <f t="shared" si="55"/>
        <v>174504.14201183431</v>
      </c>
      <c r="J152">
        <f t="shared" si="56"/>
        <v>43264</v>
      </c>
      <c r="K152">
        <f t="shared" si="57"/>
        <v>1.4670138888888889E-6</v>
      </c>
      <c r="L152">
        <f t="shared" si="58"/>
        <v>42.25</v>
      </c>
      <c r="M152">
        <f t="shared" si="59"/>
        <v>43</v>
      </c>
      <c r="O152">
        <f t="shared" si="60"/>
        <v>1.514792899408284</v>
      </c>
      <c r="P152" s="16">
        <f t="shared" si="61"/>
        <v>1</v>
      </c>
      <c r="Q152" s="9"/>
      <c r="R152" s="9"/>
      <c r="S152" s="15"/>
    </row>
    <row r="153" spans="2:19" x14ac:dyDescent="0.25">
      <c r="B153">
        <f t="shared" si="63"/>
        <v>138</v>
      </c>
      <c r="C153">
        <f t="shared" si="50"/>
        <v>2720</v>
      </c>
      <c r="D153">
        <f t="shared" si="51"/>
        <v>10842.35294117647</v>
      </c>
      <c r="E153">
        <f t="shared" si="52"/>
        <v>98689.50588235294</v>
      </c>
      <c r="F153">
        <f t="shared" si="53"/>
        <v>2720</v>
      </c>
      <c r="G153">
        <f t="shared" si="62"/>
        <v>170</v>
      </c>
      <c r="H153">
        <f t="shared" si="54"/>
        <v>142</v>
      </c>
      <c r="I153">
        <f t="shared" si="55"/>
        <v>173477.64705882352</v>
      </c>
      <c r="J153">
        <f t="shared" si="56"/>
        <v>43520</v>
      </c>
      <c r="K153">
        <f t="shared" si="57"/>
        <v>1.4756944444444444E-6</v>
      </c>
      <c r="L153">
        <f t="shared" si="58"/>
        <v>42.5</v>
      </c>
      <c r="M153">
        <f t="shared" si="59"/>
        <v>43</v>
      </c>
      <c r="O153">
        <f t="shared" si="60"/>
        <v>1.5058823529411764</v>
      </c>
      <c r="P153" s="16">
        <f t="shared" si="61"/>
        <v>1</v>
      </c>
      <c r="Q153" s="9"/>
      <c r="R153" s="9"/>
      <c r="S153" s="15"/>
    </row>
    <row r="154" spans="2:19" x14ac:dyDescent="0.25">
      <c r="B154">
        <f t="shared" si="63"/>
        <v>139</v>
      </c>
      <c r="C154">
        <f t="shared" si="50"/>
        <v>2736</v>
      </c>
      <c r="D154">
        <f t="shared" si="51"/>
        <v>10778.947368421053</v>
      </c>
      <c r="E154">
        <f t="shared" si="52"/>
        <v>98112.374269005857</v>
      </c>
      <c r="F154">
        <f t="shared" si="53"/>
        <v>2736</v>
      </c>
      <c r="G154">
        <f t="shared" si="62"/>
        <v>171</v>
      </c>
      <c r="H154">
        <f t="shared" si="54"/>
        <v>143</v>
      </c>
      <c r="I154">
        <f t="shared" si="55"/>
        <v>172463.15789473685</v>
      </c>
      <c r="J154">
        <f t="shared" si="56"/>
        <v>43776</v>
      </c>
      <c r="K154">
        <f t="shared" si="57"/>
        <v>1.4843750000000001E-6</v>
      </c>
      <c r="L154">
        <f t="shared" si="58"/>
        <v>42.75</v>
      </c>
      <c r="M154">
        <f t="shared" si="59"/>
        <v>43</v>
      </c>
      <c r="O154">
        <f t="shared" si="60"/>
        <v>1.497076023391813</v>
      </c>
      <c r="P154" s="16">
        <f t="shared" si="61"/>
        <v>1</v>
      </c>
      <c r="Q154" s="9"/>
      <c r="R154" s="9"/>
      <c r="S154" s="15"/>
    </row>
    <row r="155" spans="2:19" x14ac:dyDescent="0.25">
      <c r="B155">
        <f t="shared" si="63"/>
        <v>140</v>
      </c>
      <c r="C155">
        <f t="shared" si="50"/>
        <v>2752</v>
      </c>
      <c r="D155">
        <f t="shared" si="51"/>
        <v>10716.279069767443</v>
      </c>
      <c r="E155">
        <f t="shared" si="52"/>
        <v>97541.953488372106</v>
      </c>
      <c r="F155">
        <f t="shared" si="53"/>
        <v>2752</v>
      </c>
      <c r="G155">
        <f t="shared" si="62"/>
        <v>172</v>
      </c>
      <c r="H155">
        <f t="shared" si="54"/>
        <v>144</v>
      </c>
      <c r="I155">
        <f t="shared" si="55"/>
        <v>171460.46511627908</v>
      </c>
      <c r="J155">
        <f t="shared" si="56"/>
        <v>44032</v>
      </c>
      <c r="K155">
        <f t="shared" si="57"/>
        <v>1.4930555555555555E-6</v>
      </c>
      <c r="L155">
        <f t="shared" si="58"/>
        <v>43</v>
      </c>
      <c r="M155">
        <f t="shared" si="59"/>
        <v>43</v>
      </c>
      <c r="O155">
        <f t="shared" si="60"/>
        <v>1.488372093023256</v>
      </c>
      <c r="P155" s="16">
        <f t="shared" si="61"/>
        <v>1</v>
      </c>
      <c r="Q155" s="9"/>
      <c r="R155" s="9"/>
      <c r="S155" s="15"/>
    </row>
    <row r="156" spans="2:19" x14ac:dyDescent="0.25">
      <c r="B156">
        <f t="shared" si="63"/>
        <v>141</v>
      </c>
      <c r="C156">
        <f t="shared" si="50"/>
        <v>2768</v>
      </c>
      <c r="D156">
        <f t="shared" si="51"/>
        <v>10654.335260115608</v>
      </c>
      <c r="E156">
        <f t="shared" si="52"/>
        <v>96978.127167630068</v>
      </c>
      <c r="F156">
        <f t="shared" si="53"/>
        <v>2768</v>
      </c>
      <c r="G156">
        <f t="shared" si="62"/>
        <v>173</v>
      </c>
      <c r="H156">
        <f t="shared" si="54"/>
        <v>145</v>
      </c>
      <c r="I156">
        <f t="shared" si="55"/>
        <v>170469.36416184972</v>
      </c>
      <c r="J156">
        <f t="shared" si="56"/>
        <v>44288</v>
      </c>
      <c r="K156">
        <f t="shared" si="57"/>
        <v>1.5017361111111112E-6</v>
      </c>
      <c r="L156">
        <f t="shared" si="58"/>
        <v>43.25</v>
      </c>
      <c r="M156">
        <f t="shared" si="59"/>
        <v>44</v>
      </c>
      <c r="O156">
        <f t="shared" si="60"/>
        <v>1.4797687861271678</v>
      </c>
      <c r="P156" s="16">
        <f t="shared" si="61"/>
        <v>1</v>
      </c>
      <c r="Q156" s="9"/>
      <c r="R156" s="9"/>
      <c r="S156" s="15"/>
    </row>
    <row r="157" spans="2:19" x14ac:dyDescent="0.25">
      <c r="B157">
        <f t="shared" si="63"/>
        <v>142</v>
      </c>
      <c r="C157">
        <f t="shared" si="50"/>
        <v>2784</v>
      </c>
      <c r="D157">
        <f t="shared" si="51"/>
        <v>10593.103448275862</v>
      </c>
      <c r="E157">
        <f t="shared" si="52"/>
        <v>96420.781609195401</v>
      </c>
      <c r="F157">
        <f t="shared" si="53"/>
        <v>2784</v>
      </c>
      <c r="G157">
        <f t="shared" si="62"/>
        <v>174</v>
      </c>
      <c r="H157">
        <f t="shared" si="54"/>
        <v>146</v>
      </c>
      <c r="I157">
        <f t="shared" si="55"/>
        <v>169489.6551724138</v>
      </c>
      <c r="J157">
        <f t="shared" si="56"/>
        <v>44544</v>
      </c>
      <c r="K157">
        <f t="shared" si="57"/>
        <v>1.5104166666666667E-6</v>
      </c>
      <c r="L157">
        <f t="shared" si="58"/>
        <v>43.5</v>
      </c>
      <c r="M157">
        <f t="shared" si="59"/>
        <v>44</v>
      </c>
      <c r="O157">
        <f t="shared" si="60"/>
        <v>1.4712643678160919</v>
      </c>
      <c r="P157" s="16">
        <f t="shared" si="61"/>
        <v>1</v>
      </c>
      <c r="Q157" s="9"/>
      <c r="R157" s="9"/>
      <c r="S157" s="15"/>
    </row>
    <row r="158" spans="2:19" x14ac:dyDescent="0.25">
      <c r="B158">
        <f t="shared" si="63"/>
        <v>143</v>
      </c>
      <c r="C158">
        <f t="shared" si="50"/>
        <v>2800</v>
      </c>
      <c r="D158">
        <f t="shared" si="51"/>
        <v>10532.571428571429</v>
      </c>
      <c r="E158">
        <f t="shared" si="52"/>
        <v>95869.805714285714</v>
      </c>
      <c r="F158">
        <f t="shared" si="53"/>
        <v>2800</v>
      </c>
      <c r="G158">
        <f t="shared" si="62"/>
        <v>175</v>
      </c>
      <c r="H158">
        <f t="shared" si="54"/>
        <v>147</v>
      </c>
      <c r="I158">
        <f t="shared" si="55"/>
        <v>168521.14285714287</v>
      </c>
      <c r="J158">
        <f t="shared" si="56"/>
        <v>44800</v>
      </c>
      <c r="K158">
        <f t="shared" si="57"/>
        <v>1.5190972222222221E-6</v>
      </c>
      <c r="L158">
        <f t="shared" si="58"/>
        <v>43.75</v>
      </c>
      <c r="M158">
        <f t="shared" si="59"/>
        <v>44</v>
      </c>
      <c r="O158">
        <f t="shared" si="60"/>
        <v>1.4628571428571429</v>
      </c>
      <c r="P158" s="16">
        <f t="shared" si="61"/>
        <v>1</v>
      </c>
      <c r="Q158" s="9"/>
      <c r="R158" s="9"/>
      <c r="S158" s="15"/>
    </row>
    <row r="159" spans="2:19" x14ac:dyDescent="0.25">
      <c r="B159">
        <f t="shared" si="63"/>
        <v>144</v>
      </c>
      <c r="C159">
        <f t="shared" si="50"/>
        <v>2816</v>
      </c>
      <c r="D159">
        <f t="shared" si="51"/>
        <v>10472.727272727272</v>
      </c>
      <c r="E159">
        <f t="shared" si="52"/>
        <v>95325.090909090897</v>
      </c>
      <c r="F159">
        <f t="shared" si="53"/>
        <v>2816</v>
      </c>
      <c r="G159">
        <f t="shared" si="62"/>
        <v>176</v>
      </c>
      <c r="H159">
        <f t="shared" si="54"/>
        <v>148</v>
      </c>
      <c r="I159">
        <f t="shared" si="55"/>
        <v>167563.63636363635</v>
      </c>
      <c r="J159">
        <f t="shared" si="56"/>
        <v>45056</v>
      </c>
      <c r="K159">
        <f t="shared" si="57"/>
        <v>1.5277777777777778E-6</v>
      </c>
      <c r="L159">
        <f t="shared" si="58"/>
        <v>44</v>
      </c>
      <c r="M159">
        <f t="shared" si="59"/>
        <v>44</v>
      </c>
      <c r="O159">
        <f t="shared" si="60"/>
        <v>1.4545454545454544</v>
      </c>
      <c r="P159" s="16">
        <f t="shared" si="61"/>
        <v>1</v>
      </c>
      <c r="Q159" s="9"/>
      <c r="R159" s="9"/>
      <c r="S159" s="15"/>
    </row>
    <row r="160" spans="2:19" x14ac:dyDescent="0.25">
      <c r="B160">
        <f t="shared" si="63"/>
        <v>145</v>
      </c>
      <c r="C160">
        <f t="shared" si="50"/>
        <v>2832</v>
      </c>
      <c r="D160">
        <f t="shared" si="51"/>
        <v>10413.559322033898</v>
      </c>
      <c r="E160">
        <f t="shared" si="52"/>
        <v>94786.531073446327</v>
      </c>
      <c r="F160">
        <f t="shared" si="53"/>
        <v>2832</v>
      </c>
      <c r="G160">
        <f t="shared" si="62"/>
        <v>177</v>
      </c>
      <c r="H160">
        <f t="shared" si="54"/>
        <v>149</v>
      </c>
      <c r="I160">
        <f t="shared" si="55"/>
        <v>166616.94915254237</v>
      </c>
      <c r="J160">
        <f t="shared" si="56"/>
        <v>45312</v>
      </c>
      <c r="K160">
        <f t="shared" si="57"/>
        <v>1.5364583333333333E-6</v>
      </c>
      <c r="L160">
        <f t="shared" si="58"/>
        <v>44.25</v>
      </c>
      <c r="M160">
        <f t="shared" si="59"/>
        <v>45</v>
      </c>
      <c r="O160">
        <f t="shared" si="60"/>
        <v>1.4463276836158192</v>
      </c>
      <c r="P160" s="16">
        <f t="shared" si="61"/>
        <v>1</v>
      </c>
      <c r="Q160" s="9"/>
      <c r="R160" s="9"/>
      <c r="S160" s="15"/>
    </row>
    <row r="161" spans="2:19" x14ac:dyDescent="0.25">
      <c r="B161">
        <f t="shared" si="63"/>
        <v>146</v>
      </c>
      <c r="C161">
        <f t="shared" si="50"/>
        <v>2848</v>
      </c>
      <c r="D161">
        <f t="shared" si="51"/>
        <v>10355.056179775282</v>
      </c>
      <c r="E161">
        <f t="shared" si="52"/>
        <v>94254.022471910124</v>
      </c>
      <c r="F161">
        <f t="shared" si="53"/>
        <v>2848</v>
      </c>
      <c r="G161">
        <f t="shared" si="62"/>
        <v>178</v>
      </c>
      <c r="H161">
        <f t="shared" si="54"/>
        <v>150</v>
      </c>
      <c r="I161">
        <f t="shared" si="55"/>
        <v>165680.89887640451</v>
      </c>
      <c r="J161">
        <f t="shared" si="56"/>
        <v>45568</v>
      </c>
      <c r="K161">
        <f t="shared" si="57"/>
        <v>1.5451388888888889E-6</v>
      </c>
      <c r="L161">
        <f t="shared" si="58"/>
        <v>44.5</v>
      </c>
      <c r="M161">
        <f t="shared" si="59"/>
        <v>45</v>
      </c>
      <c r="O161">
        <f t="shared" si="60"/>
        <v>1.4382022471910114</v>
      </c>
      <c r="P161" s="16">
        <f t="shared" si="61"/>
        <v>1</v>
      </c>
      <c r="Q161" s="9"/>
      <c r="R161" s="9"/>
      <c r="S161" s="15"/>
    </row>
    <row r="162" spans="2:19" x14ac:dyDescent="0.25">
      <c r="B162">
        <f t="shared" si="63"/>
        <v>147</v>
      </c>
      <c r="C162">
        <f t="shared" si="50"/>
        <v>2864</v>
      </c>
      <c r="D162">
        <f t="shared" si="51"/>
        <v>10297.206703910615</v>
      </c>
      <c r="E162">
        <f t="shared" si="52"/>
        <v>93727.463687150841</v>
      </c>
      <c r="F162">
        <f t="shared" si="53"/>
        <v>2864</v>
      </c>
      <c r="G162">
        <f t="shared" si="62"/>
        <v>179</v>
      </c>
      <c r="H162">
        <f t="shared" si="54"/>
        <v>151</v>
      </c>
      <c r="I162">
        <f t="shared" si="55"/>
        <v>164755.30726256984</v>
      </c>
      <c r="J162">
        <f t="shared" si="56"/>
        <v>45824</v>
      </c>
      <c r="K162">
        <f t="shared" si="57"/>
        <v>1.5538194444444444E-6</v>
      </c>
      <c r="L162">
        <f t="shared" si="58"/>
        <v>44.75</v>
      </c>
      <c r="M162">
        <f t="shared" si="59"/>
        <v>45</v>
      </c>
      <c r="O162">
        <f t="shared" si="60"/>
        <v>1.4301675977653632</v>
      </c>
      <c r="P162" s="16">
        <f t="shared" si="61"/>
        <v>1</v>
      </c>
      <c r="Q162" s="9"/>
      <c r="R162" s="9"/>
      <c r="S162" s="15"/>
    </row>
    <row r="163" spans="2:19" x14ac:dyDescent="0.25">
      <c r="B163">
        <f t="shared" si="63"/>
        <v>148</v>
      </c>
      <c r="C163">
        <f t="shared" si="50"/>
        <v>2880</v>
      </c>
      <c r="D163">
        <f t="shared" si="51"/>
        <v>10240</v>
      </c>
      <c r="E163">
        <f t="shared" si="52"/>
        <v>93206.755555555559</v>
      </c>
      <c r="F163">
        <f t="shared" si="53"/>
        <v>2880</v>
      </c>
      <c r="G163">
        <f t="shared" si="62"/>
        <v>180</v>
      </c>
      <c r="H163">
        <f t="shared" si="54"/>
        <v>152</v>
      </c>
      <c r="I163">
        <f t="shared" si="55"/>
        <v>163840</v>
      </c>
      <c r="J163">
        <f t="shared" si="56"/>
        <v>46080</v>
      </c>
      <c r="K163">
        <f t="shared" si="57"/>
        <v>1.5625000000000001E-6</v>
      </c>
      <c r="L163">
        <f t="shared" si="58"/>
        <v>45</v>
      </c>
      <c r="M163">
        <f t="shared" si="59"/>
        <v>45</v>
      </c>
      <c r="O163">
        <f t="shared" si="60"/>
        <v>1.4222222222222223</v>
      </c>
      <c r="P163" s="16">
        <f t="shared" si="61"/>
        <v>1</v>
      </c>
      <c r="Q163" s="9"/>
      <c r="R163" s="9"/>
      <c r="S163" s="15"/>
    </row>
    <row r="164" spans="2:19" x14ac:dyDescent="0.25">
      <c r="B164">
        <f t="shared" si="63"/>
        <v>149</v>
      </c>
      <c r="C164">
        <f t="shared" si="50"/>
        <v>2896</v>
      </c>
      <c r="D164">
        <f t="shared" si="51"/>
        <v>10183.425414364641</v>
      </c>
      <c r="E164">
        <f t="shared" si="52"/>
        <v>92691.801104972372</v>
      </c>
      <c r="F164">
        <f t="shared" si="53"/>
        <v>2896</v>
      </c>
      <c r="G164">
        <f t="shared" si="62"/>
        <v>181</v>
      </c>
      <c r="H164">
        <f t="shared" si="54"/>
        <v>153</v>
      </c>
      <c r="I164">
        <f t="shared" si="55"/>
        <v>162934.80662983426</v>
      </c>
      <c r="J164">
        <f t="shared" si="56"/>
        <v>46336</v>
      </c>
      <c r="K164">
        <f t="shared" si="57"/>
        <v>1.5711805555555555E-6</v>
      </c>
      <c r="L164">
        <f t="shared" si="58"/>
        <v>45.25</v>
      </c>
      <c r="M164">
        <f t="shared" si="59"/>
        <v>46</v>
      </c>
      <c r="O164">
        <f t="shared" si="60"/>
        <v>1.4143646408839778</v>
      </c>
      <c r="P164" s="16">
        <f t="shared" si="61"/>
        <v>1</v>
      </c>
      <c r="Q164" s="9"/>
      <c r="R164" s="9"/>
      <c r="S164" s="15"/>
    </row>
    <row r="165" spans="2:19" x14ac:dyDescent="0.25">
      <c r="B165">
        <f t="shared" si="63"/>
        <v>150</v>
      </c>
      <c r="C165">
        <f t="shared" si="50"/>
        <v>2912</v>
      </c>
      <c r="D165">
        <f t="shared" si="51"/>
        <v>10127.472527472528</v>
      </c>
      <c r="E165">
        <f t="shared" si="52"/>
        <v>92182.505494505502</v>
      </c>
      <c r="F165">
        <f t="shared" si="53"/>
        <v>2912</v>
      </c>
      <c r="G165">
        <f t="shared" si="62"/>
        <v>182</v>
      </c>
      <c r="H165">
        <f t="shared" si="54"/>
        <v>154</v>
      </c>
      <c r="I165">
        <f t="shared" si="55"/>
        <v>162039.56043956045</v>
      </c>
      <c r="J165">
        <f t="shared" si="56"/>
        <v>46592</v>
      </c>
      <c r="K165">
        <f t="shared" si="57"/>
        <v>1.5798611111111112E-6</v>
      </c>
      <c r="L165">
        <f t="shared" si="58"/>
        <v>45.5</v>
      </c>
      <c r="M165">
        <f t="shared" si="59"/>
        <v>46</v>
      </c>
      <c r="O165">
        <f t="shared" si="60"/>
        <v>1.4065934065934067</v>
      </c>
      <c r="P165" s="16">
        <f t="shared" si="61"/>
        <v>1</v>
      </c>
      <c r="Q165" s="9"/>
      <c r="R165" s="9"/>
      <c r="S165" s="15"/>
    </row>
    <row r="166" spans="2:19" x14ac:dyDescent="0.25">
      <c r="B166">
        <f t="shared" si="63"/>
        <v>151</v>
      </c>
      <c r="C166">
        <f t="shared" si="50"/>
        <v>2928</v>
      </c>
      <c r="D166">
        <f t="shared" si="51"/>
        <v>10072.131147540984</v>
      </c>
      <c r="E166">
        <f t="shared" si="52"/>
        <v>91678.775956284153</v>
      </c>
      <c r="F166">
        <f t="shared" si="53"/>
        <v>2928</v>
      </c>
      <c r="G166">
        <f t="shared" si="62"/>
        <v>183</v>
      </c>
      <c r="H166">
        <f t="shared" si="54"/>
        <v>155</v>
      </c>
      <c r="I166">
        <f t="shared" si="55"/>
        <v>161154.09836065574</v>
      </c>
      <c r="J166">
        <f t="shared" si="56"/>
        <v>46848</v>
      </c>
      <c r="K166">
        <f t="shared" si="57"/>
        <v>1.5885416666666667E-6</v>
      </c>
      <c r="L166">
        <f t="shared" si="58"/>
        <v>45.75</v>
      </c>
      <c r="M166">
        <f t="shared" si="59"/>
        <v>46</v>
      </c>
      <c r="O166">
        <f t="shared" si="60"/>
        <v>1.3989071038251366</v>
      </c>
      <c r="P166" s="16">
        <f t="shared" si="61"/>
        <v>1</v>
      </c>
      <c r="Q166" s="9"/>
      <c r="R166" s="9"/>
      <c r="S166" s="15"/>
    </row>
    <row r="167" spans="2:19" x14ac:dyDescent="0.25">
      <c r="B167">
        <f t="shared" si="63"/>
        <v>152</v>
      </c>
      <c r="C167">
        <f t="shared" si="50"/>
        <v>2944</v>
      </c>
      <c r="D167">
        <f t="shared" si="51"/>
        <v>10017.391304347826</v>
      </c>
      <c r="E167">
        <f t="shared" si="52"/>
        <v>91180.521739130432</v>
      </c>
      <c r="F167">
        <f t="shared" si="53"/>
        <v>2944</v>
      </c>
      <c r="G167">
        <f t="shared" si="62"/>
        <v>184</v>
      </c>
      <c r="H167">
        <f t="shared" si="54"/>
        <v>156</v>
      </c>
      <c r="I167">
        <f t="shared" si="55"/>
        <v>160278.26086956522</v>
      </c>
      <c r="J167">
        <f t="shared" si="56"/>
        <v>47104</v>
      </c>
      <c r="K167">
        <f t="shared" si="57"/>
        <v>1.5972222222222221E-6</v>
      </c>
      <c r="L167">
        <f t="shared" si="58"/>
        <v>46</v>
      </c>
      <c r="M167">
        <f t="shared" si="59"/>
        <v>46</v>
      </c>
      <c r="O167">
        <f t="shared" si="60"/>
        <v>1.3913043478260869</v>
      </c>
      <c r="P167" s="16">
        <f t="shared" si="61"/>
        <v>1</v>
      </c>
      <c r="Q167" s="9"/>
      <c r="R167" s="9"/>
      <c r="S167" s="15"/>
    </row>
    <row r="168" spans="2:19" x14ac:dyDescent="0.25">
      <c r="B168">
        <f t="shared" si="63"/>
        <v>153</v>
      </c>
      <c r="C168">
        <f t="shared" si="50"/>
        <v>2960</v>
      </c>
      <c r="D168">
        <f t="shared" si="51"/>
        <v>9963.2432432432433</v>
      </c>
      <c r="E168">
        <f t="shared" si="52"/>
        <v>90687.654054054059</v>
      </c>
      <c r="F168">
        <f t="shared" si="53"/>
        <v>2960</v>
      </c>
      <c r="G168">
        <f t="shared" si="62"/>
        <v>185</v>
      </c>
      <c r="H168">
        <f t="shared" si="54"/>
        <v>157</v>
      </c>
      <c r="I168">
        <f t="shared" si="55"/>
        <v>159411.89189189189</v>
      </c>
      <c r="J168">
        <f t="shared" si="56"/>
        <v>47360</v>
      </c>
      <c r="K168">
        <f t="shared" si="57"/>
        <v>1.6059027777777778E-6</v>
      </c>
      <c r="L168">
        <f t="shared" si="58"/>
        <v>46.25</v>
      </c>
      <c r="M168">
        <f t="shared" si="59"/>
        <v>47</v>
      </c>
      <c r="O168">
        <f t="shared" si="60"/>
        <v>1.3837837837837839</v>
      </c>
      <c r="P168" s="16">
        <f t="shared" si="61"/>
        <v>1</v>
      </c>
      <c r="Q168" s="9"/>
      <c r="R168" s="9"/>
      <c r="S168" s="15"/>
    </row>
    <row r="169" spans="2:19" x14ac:dyDescent="0.25">
      <c r="B169">
        <f t="shared" si="63"/>
        <v>154</v>
      </c>
      <c r="C169">
        <f t="shared" si="50"/>
        <v>2976</v>
      </c>
      <c r="D169">
        <f t="shared" si="51"/>
        <v>9909.677419354839</v>
      </c>
      <c r="E169">
        <f t="shared" si="52"/>
        <v>90200.086021505384</v>
      </c>
      <c r="F169">
        <f t="shared" si="53"/>
        <v>2976</v>
      </c>
      <c r="G169">
        <f t="shared" si="62"/>
        <v>186</v>
      </c>
      <c r="H169">
        <f t="shared" si="54"/>
        <v>158</v>
      </c>
      <c r="I169">
        <f t="shared" si="55"/>
        <v>158554.83870967742</v>
      </c>
      <c r="J169">
        <f t="shared" si="56"/>
        <v>47616</v>
      </c>
      <c r="K169">
        <f t="shared" si="57"/>
        <v>1.6145833333333333E-6</v>
      </c>
      <c r="L169">
        <f t="shared" si="58"/>
        <v>46.5</v>
      </c>
      <c r="M169">
        <f t="shared" si="59"/>
        <v>47</v>
      </c>
      <c r="O169">
        <f t="shared" si="60"/>
        <v>1.3763440860215055</v>
      </c>
      <c r="P169" s="16">
        <f t="shared" si="61"/>
        <v>1</v>
      </c>
      <c r="Q169" s="9"/>
      <c r="R169" s="9"/>
      <c r="S169" s="15"/>
    </row>
    <row r="170" spans="2:19" x14ac:dyDescent="0.25">
      <c r="B170">
        <f t="shared" si="63"/>
        <v>155</v>
      </c>
      <c r="C170">
        <f t="shared" si="50"/>
        <v>2992</v>
      </c>
      <c r="D170">
        <f t="shared" si="51"/>
        <v>9856.684491978609</v>
      </c>
      <c r="E170">
        <f t="shared" si="52"/>
        <v>89717.73262032085</v>
      </c>
      <c r="F170">
        <f t="shared" si="53"/>
        <v>2992</v>
      </c>
      <c r="G170">
        <f t="shared" si="62"/>
        <v>187</v>
      </c>
      <c r="H170">
        <f t="shared" si="54"/>
        <v>159</v>
      </c>
      <c r="I170">
        <f t="shared" si="55"/>
        <v>157706.95187165774</v>
      </c>
      <c r="J170">
        <f t="shared" si="56"/>
        <v>47872</v>
      </c>
      <c r="K170">
        <f t="shared" si="57"/>
        <v>1.6232638888888889E-6</v>
      </c>
      <c r="L170">
        <f t="shared" si="58"/>
        <v>46.75</v>
      </c>
      <c r="M170">
        <f t="shared" si="59"/>
        <v>47</v>
      </c>
      <c r="O170">
        <f t="shared" si="60"/>
        <v>1.3689839572192513</v>
      </c>
      <c r="P170" s="16">
        <f t="shared" si="61"/>
        <v>1</v>
      </c>
      <c r="Q170" s="9"/>
      <c r="R170" s="9"/>
      <c r="S170" s="15"/>
    </row>
    <row r="171" spans="2:19" x14ac:dyDescent="0.25">
      <c r="B171">
        <f t="shared" si="63"/>
        <v>156</v>
      </c>
      <c r="C171">
        <f t="shared" si="50"/>
        <v>3008</v>
      </c>
      <c r="D171">
        <f t="shared" si="51"/>
        <v>9804.2553191489369</v>
      </c>
      <c r="E171">
        <f t="shared" si="52"/>
        <v>89240.510638297885</v>
      </c>
      <c r="F171">
        <f t="shared" si="53"/>
        <v>3008</v>
      </c>
      <c r="G171">
        <f t="shared" si="62"/>
        <v>188</v>
      </c>
      <c r="H171">
        <f t="shared" si="54"/>
        <v>160</v>
      </c>
      <c r="I171">
        <f t="shared" si="55"/>
        <v>156868.08510638299</v>
      </c>
      <c r="J171">
        <f t="shared" si="56"/>
        <v>48128</v>
      </c>
      <c r="K171">
        <f t="shared" si="57"/>
        <v>1.6319444444444444E-6</v>
      </c>
      <c r="L171">
        <f t="shared" si="58"/>
        <v>47</v>
      </c>
      <c r="M171">
        <f t="shared" si="59"/>
        <v>47</v>
      </c>
      <c r="O171">
        <f t="shared" si="60"/>
        <v>1.3617021276595747</v>
      </c>
      <c r="P171" s="16">
        <f t="shared" si="61"/>
        <v>1</v>
      </c>
      <c r="Q171" s="9"/>
      <c r="R171" s="9"/>
      <c r="S171" s="15"/>
    </row>
    <row r="172" spans="2:19" x14ac:dyDescent="0.25">
      <c r="B172">
        <f t="shared" si="63"/>
        <v>157</v>
      </c>
      <c r="C172">
        <f t="shared" si="50"/>
        <v>3024</v>
      </c>
      <c r="D172">
        <f t="shared" si="51"/>
        <v>9752.3809523809523</v>
      </c>
      <c r="E172">
        <f t="shared" si="52"/>
        <v>88768.338624338619</v>
      </c>
      <c r="F172">
        <f t="shared" si="53"/>
        <v>3024</v>
      </c>
      <c r="G172">
        <f t="shared" si="62"/>
        <v>189</v>
      </c>
      <c r="H172">
        <f t="shared" si="54"/>
        <v>161</v>
      </c>
      <c r="I172">
        <f t="shared" si="55"/>
        <v>156038.09523809524</v>
      </c>
      <c r="J172">
        <f t="shared" si="56"/>
        <v>48384</v>
      </c>
      <c r="K172">
        <f t="shared" si="57"/>
        <v>1.6406250000000001E-6</v>
      </c>
      <c r="L172">
        <f t="shared" si="58"/>
        <v>47.25</v>
      </c>
      <c r="M172">
        <f t="shared" si="59"/>
        <v>48</v>
      </c>
      <c r="O172">
        <f t="shared" si="60"/>
        <v>1.3544973544973544</v>
      </c>
      <c r="P172" s="16">
        <f t="shared" si="61"/>
        <v>1</v>
      </c>
      <c r="Q172" s="9"/>
      <c r="R172" s="9"/>
      <c r="S172" s="15"/>
    </row>
    <row r="173" spans="2:19" x14ac:dyDescent="0.25">
      <c r="B173">
        <f t="shared" si="63"/>
        <v>158</v>
      </c>
      <c r="C173">
        <f t="shared" si="50"/>
        <v>3040</v>
      </c>
      <c r="D173">
        <f t="shared" si="51"/>
        <v>9701.0526315789466</v>
      </c>
      <c r="E173">
        <f t="shared" si="52"/>
        <v>88301.136842105261</v>
      </c>
      <c r="F173">
        <f t="shared" si="53"/>
        <v>3040</v>
      </c>
      <c r="G173">
        <f t="shared" si="62"/>
        <v>190</v>
      </c>
      <c r="H173">
        <f t="shared" si="54"/>
        <v>162</v>
      </c>
      <c r="I173">
        <f t="shared" si="55"/>
        <v>155216.84210526315</v>
      </c>
      <c r="J173">
        <f t="shared" si="56"/>
        <v>48640</v>
      </c>
      <c r="K173">
        <f t="shared" si="57"/>
        <v>1.6493055555555555E-6</v>
      </c>
      <c r="L173">
        <f t="shared" si="58"/>
        <v>47.5</v>
      </c>
      <c r="M173">
        <f t="shared" si="59"/>
        <v>48</v>
      </c>
      <c r="O173">
        <f t="shared" si="60"/>
        <v>1.3473684210526315</v>
      </c>
      <c r="P173" s="16">
        <f t="shared" si="61"/>
        <v>1</v>
      </c>
      <c r="Q173" s="9"/>
      <c r="R173" s="9"/>
      <c r="S173" s="15"/>
    </row>
    <row r="174" spans="2:19" x14ac:dyDescent="0.25">
      <c r="B174">
        <f t="shared" si="63"/>
        <v>159</v>
      </c>
      <c r="C174">
        <f t="shared" si="50"/>
        <v>3056</v>
      </c>
      <c r="D174">
        <f t="shared" si="51"/>
        <v>9650.2617801047127</v>
      </c>
      <c r="E174">
        <f t="shared" si="52"/>
        <v>87838.827225130895</v>
      </c>
      <c r="F174">
        <f t="shared" si="53"/>
        <v>3056</v>
      </c>
      <c r="G174">
        <f t="shared" si="62"/>
        <v>191</v>
      </c>
      <c r="H174">
        <f t="shared" si="54"/>
        <v>163</v>
      </c>
      <c r="I174">
        <f t="shared" si="55"/>
        <v>154404.1884816754</v>
      </c>
      <c r="J174">
        <f t="shared" si="56"/>
        <v>48896</v>
      </c>
      <c r="K174">
        <f t="shared" si="57"/>
        <v>1.6579861111111112E-6</v>
      </c>
      <c r="L174">
        <f t="shared" si="58"/>
        <v>47.75</v>
      </c>
      <c r="M174">
        <f t="shared" si="59"/>
        <v>48</v>
      </c>
      <c r="O174">
        <f t="shared" si="60"/>
        <v>1.3403141361256545</v>
      </c>
      <c r="P174" s="16">
        <f t="shared" si="61"/>
        <v>1</v>
      </c>
      <c r="Q174" s="9"/>
      <c r="R174" s="9"/>
      <c r="S174" s="15"/>
    </row>
    <row r="175" spans="2:19" x14ac:dyDescent="0.25">
      <c r="B175">
        <f t="shared" si="63"/>
        <v>160</v>
      </c>
      <c r="C175">
        <f t="shared" si="50"/>
        <v>3072</v>
      </c>
      <c r="D175">
        <f t="shared" si="51"/>
        <v>9600</v>
      </c>
      <c r="E175">
        <f t="shared" si="52"/>
        <v>87381.333333333328</v>
      </c>
      <c r="F175">
        <f t="shared" si="53"/>
        <v>3072</v>
      </c>
      <c r="G175">
        <f t="shared" si="62"/>
        <v>192</v>
      </c>
      <c r="H175">
        <f t="shared" si="54"/>
        <v>164</v>
      </c>
      <c r="I175">
        <f t="shared" si="55"/>
        <v>153600</v>
      </c>
      <c r="J175">
        <f t="shared" si="56"/>
        <v>49152</v>
      </c>
      <c r="K175">
        <f t="shared" si="57"/>
        <v>1.6666666666666667E-6</v>
      </c>
      <c r="L175">
        <f t="shared" si="58"/>
        <v>48</v>
      </c>
      <c r="M175">
        <f t="shared" si="59"/>
        <v>48</v>
      </c>
      <c r="O175">
        <f t="shared" si="60"/>
        <v>1.3333333333333333</v>
      </c>
      <c r="P175" s="16">
        <f t="shared" si="61"/>
        <v>1</v>
      </c>
      <c r="Q175" s="9"/>
      <c r="R175" s="9"/>
      <c r="S175" s="15"/>
    </row>
    <row r="176" spans="2:19" x14ac:dyDescent="0.25">
      <c r="B176">
        <f t="shared" si="63"/>
        <v>161</v>
      </c>
      <c r="C176">
        <f t="shared" si="50"/>
        <v>3088</v>
      </c>
      <c r="D176">
        <f t="shared" si="51"/>
        <v>9550.2590673575123</v>
      </c>
      <c r="E176">
        <f t="shared" si="52"/>
        <v>86928.580310880818</v>
      </c>
      <c r="F176">
        <f t="shared" si="53"/>
        <v>3088</v>
      </c>
      <c r="G176">
        <f t="shared" si="62"/>
        <v>193</v>
      </c>
      <c r="H176">
        <f t="shared" si="54"/>
        <v>165</v>
      </c>
      <c r="I176">
        <f t="shared" si="55"/>
        <v>152804.1450777202</v>
      </c>
      <c r="J176">
        <f t="shared" si="56"/>
        <v>49408</v>
      </c>
      <c r="K176">
        <f t="shared" si="57"/>
        <v>1.6753472222222221E-6</v>
      </c>
      <c r="L176">
        <f t="shared" si="58"/>
        <v>48.25</v>
      </c>
      <c r="M176">
        <f t="shared" si="59"/>
        <v>49</v>
      </c>
      <c r="O176">
        <f t="shared" si="60"/>
        <v>1.3264248704663211</v>
      </c>
      <c r="P176" s="16">
        <f t="shared" si="61"/>
        <v>1</v>
      </c>
      <c r="Q176" s="9"/>
      <c r="R176" s="9"/>
      <c r="S176" s="15"/>
    </row>
    <row r="177" spans="2:19" x14ac:dyDescent="0.25">
      <c r="B177">
        <f t="shared" si="63"/>
        <v>162</v>
      </c>
      <c r="C177">
        <f t="shared" si="50"/>
        <v>3104</v>
      </c>
      <c r="D177">
        <f t="shared" si="51"/>
        <v>9501.0309278350524</v>
      </c>
      <c r="E177">
        <f t="shared" si="52"/>
        <v>86480.494845360838</v>
      </c>
      <c r="F177">
        <f t="shared" si="53"/>
        <v>3104</v>
      </c>
      <c r="G177">
        <f t="shared" si="62"/>
        <v>194</v>
      </c>
      <c r="H177">
        <f t="shared" si="54"/>
        <v>166</v>
      </c>
      <c r="I177">
        <f t="shared" si="55"/>
        <v>152016.49484536084</v>
      </c>
      <c r="J177">
        <f t="shared" si="56"/>
        <v>49664</v>
      </c>
      <c r="K177">
        <f t="shared" si="57"/>
        <v>1.6840277777777778E-6</v>
      </c>
      <c r="L177">
        <f t="shared" si="58"/>
        <v>48.5</v>
      </c>
      <c r="M177">
        <f t="shared" si="59"/>
        <v>49</v>
      </c>
      <c r="O177">
        <f t="shared" si="60"/>
        <v>1.3195876288659796</v>
      </c>
      <c r="P177" s="16">
        <f t="shared" si="61"/>
        <v>1</v>
      </c>
      <c r="Q177" s="9"/>
      <c r="R177" s="9"/>
      <c r="S177" s="15"/>
    </row>
    <row r="178" spans="2:19" x14ac:dyDescent="0.25">
      <c r="B178">
        <f t="shared" si="63"/>
        <v>163</v>
      </c>
      <c r="C178">
        <f t="shared" si="50"/>
        <v>3120</v>
      </c>
      <c r="D178">
        <f t="shared" si="51"/>
        <v>9452.3076923076915</v>
      </c>
      <c r="E178">
        <f t="shared" si="52"/>
        <v>86037.005128205114</v>
      </c>
      <c r="F178">
        <f t="shared" si="53"/>
        <v>3120</v>
      </c>
      <c r="G178">
        <f t="shared" si="62"/>
        <v>195</v>
      </c>
      <c r="H178">
        <f t="shared" si="54"/>
        <v>167</v>
      </c>
      <c r="I178">
        <f t="shared" si="55"/>
        <v>151236.92307692306</v>
      </c>
      <c r="J178">
        <f t="shared" si="56"/>
        <v>49920</v>
      </c>
      <c r="K178">
        <f t="shared" si="57"/>
        <v>1.6927083333333333E-6</v>
      </c>
      <c r="L178">
        <f t="shared" si="58"/>
        <v>48.75</v>
      </c>
      <c r="M178">
        <f t="shared" si="59"/>
        <v>49</v>
      </c>
      <c r="O178">
        <f t="shared" si="60"/>
        <v>1.3128205128205126</v>
      </c>
      <c r="P178" s="16">
        <f t="shared" si="61"/>
        <v>1</v>
      </c>
      <c r="Q178" s="9"/>
      <c r="R178" s="9"/>
      <c r="S178" s="15"/>
    </row>
    <row r="179" spans="2:19" x14ac:dyDescent="0.25">
      <c r="B179">
        <f t="shared" si="63"/>
        <v>164</v>
      </c>
      <c r="C179">
        <f t="shared" si="50"/>
        <v>3136</v>
      </c>
      <c r="D179">
        <f t="shared" si="51"/>
        <v>9404.0816326530621</v>
      </c>
      <c r="E179">
        <f t="shared" si="52"/>
        <v>85598.040816326538</v>
      </c>
      <c r="F179">
        <f t="shared" si="53"/>
        <v>3136</v>
      </c>
      <c r="G179">
        <f t="shared" si="62"/>
        <v>196</v>
      </c>
      <c r="H179">
        <f t="shared" si="54"/>
        <v>168</v>
      </c>
      <c r="I179">
        <f t="shared" si="55"/>
        <v>150465.30612244899</v>
      </c>
      <c r="J179">
        <f t="shared" si="56"/>
        <v>50176</v>
      </c>
      <c r="K179">
        <f t="shared" si="57"/>
        <v>1.7013888888888889E-6</v>
      </c>
      <c r="L179">
        <f t="shared" si="58"/>
        <v>49</v>
      </c>
      <c r="M179">
        <f t="shared" si="59"/>
        <v>49</v>
      </c>
      <c r="O179">
        <f t="shared" si="60"/>
        <v>1.306122448979592</v>
      </c>
      <c r="P179" s="16">
        <f t="shared" si="61"/>
        <v>1</v>
      </c>
      <c r="Q179" s="9"/>
      <c r="R179" s="9"/>
      <c r="S179" s="15"/>
    </row>
    <row r="180" spans="2:19" x14ac:dyDescent="0.25">
      <c r="B180">
        <f t="shared" si="63"/>
        <v>165</v>
      </c>
      <c r="C180">
        <f t="shared" si="50"/>
        <v>3152</v>
      </c>
      <c r="D180">
        <f t="shared" si="51"/>
        <v>9356.3451776649745</v>
      </c>
      <c r="E180">
        <f t="shared" si="52"/>
        <v>85163.532994923851</v>
      </c>
      <c r="F180">
        <f t="shared" si="53"/>
        <v>3152</v>
      </c>
      <c r="G180">
        <f t="shared" si="62"/>
        <v>197</v>
      </c>
      <c r="H180">
        <f t="shared" si="54"/>
        <v>169</v>
      </c>
      <c r="I180">
        <f t="shared" si="55"/>
        <v>149701.52284263959</v>
      </c>
      <c r="J180">
        <f t="shared" si="56"/>
        <v>50432</v>
      </c>
      <c r="K180">
        <f t="shared" si="57"/>
        <v>1.7100694444444444E-6</v>
      </c>
      <c r="L180">
        <f t="shared" si="58"/>
        <v>49.25</v>
      </c>
      <c r="M180">
        <f t="shared" si="59"/>
        <v>50</v>
      </c>
      <c r="O180">
        <f t="shared" si="60"/>
        <v>1.2994923857868019</v>
      </c>
      <c r="P180" s="16">
        <f t="shared" si="61"/>
        <v>1</v>
      </c>
      <c r="Q180" s="9"/>
      <c r="R180" s="9"/>
      <c r="S180" s="15"/>
    </row>
    <row r="181" spans="2:19" x14ac:dyDescent="0.25">
      <c r="B181">
        <f t="shared" si="63"/>
        <v>166</v>
      </c>
      <c r="C181">
        <f t="shared" si="50"/>
        <v>3168</v>
      </c>
      <c r="D181">
        <f t="shared" si="51"/>
        <v>9309.0909090909099</v>
      </c>
      <c r="E181">
        <f t="shared" si="52"/>
        <v>84733.414141414149</v>
      </c>
      <c r="F181">
        <f t="shared" si="53"/>
        <v>3168</v>
      </c>
      <c r="G181">
        <f t="shared" si="62"/>
        <v>198</v>
      </c>
      <c r="H181">
        <f t="shared" si="54"/>
        <v>170</v>
      </c>
      <c r="I181">
        <f t="shared" si="55"/>
        <v>148945.45454545456</v>
      </c>
      <c r="J181">
        <f t="shared" si="56"/>
        <v>50688</v>
      </c>
      <c r="K181">
        <f t="shared" si="57"/>
        <v>1.7187500000000001E-6</v>
      </c>
      <c r="L181">
        <f t="shared" si="58"/>
        <v>49.5</v>
      </c>
      <c r="M181">
        <f t="shared" si="59"/>
        <v>50</v>
      </c>
      <c r="O181">
        <f t="shared" si="60"/>
        <v>1.292929292929293</v>
      </c>
      <c r="P181" s="16">
        <f t="shared" si="61"/>
        <v>1</v>
      </c>
      <c r="Q181" s="9"/>
      <c r="R181" s="9"/>
      <c r="S181" s="15"/>
    </row>
    <row r="182" spans="2:19" x14ac:dyDescent="0.25">
      <c r="B182">
        <f t="shared" si="63"/>
        <v>167</v>
      </c>
      <c r="C182">
        <f t="shared" si="50"/>
        <v>3184</v>
      </c>
      <c r="D182">
        <f t="shared" si="51"/>
        <v>9262.3115577889439</v>
      </c>
      <c r="E182">
        <f t="shared" si="52"/>
        <v>84307.618090452248</v>
      </c>
      <c r="F182">
        <f t="shared" si="53"/>
        <v>3184</v>
      </c>
      <c r="G182">
        <f t="shared" si="62"/>
        <v>199</v>
      </c>
      <c r="H182">
        <f t="shared" si="54"/>
        <v>171</v>
      </c>
      <c r="I182">
        <f t="shared" si="55"/>
        <v>148196.9849246231</v>
      </c>
      <c r="J182">
        <f t="shared" si="56"/>
        <v>50944</v>
      </c>
      <c r="K182">
        <f t="shared" si="57"/>
        <v>1.7274305555555555E-6</v>
      </c>
      <c r="L182">
        <f t="shared" si="58"/>
        <v>49.75</v>
      </c>
      <c r="M182">
        <f t="shared" si="59"/>
        <v>50</v>
      </c>
      <c r="O182">
        <f t="shared" si="60"/>
        <v>1.2864321608040199</v>
      </c>
      <c r="P182" s="16">
        <f t="shared" si="61"/>
        <v>1</v>
      </c>
      <c r="Q182" s="9"/>
      <c r="R182" s="9"/>
      <c r="S182" s="15"/>
    </row>
    <row r="183" spans="2:19" x14ac:dyDescent="0.25">
      <c r="B183">
        <f t="shared" si="63"/>
        <v>168</v>
      </c>
      <c r="C183">
        <f t="shared" si="50"/>
        <v>3200</v>
      </c>
      <c r="D183">
        <f t="shared" si="51"/>
        <v>9216</v>
      </c>
      <c r="E183">
        <f t="shared" si="52"/>
        <v>83886.080000000002</v>
      </c>
      <c r="F183">
        <f t="shared" si="53"/>
        <v>3200</v>
      </c>
      <c r="G183">
        <f t="shared" si="62"/>
        <v>200</v>
      </c>
      <c r="H183">
        <f t="shared" si="54"/>
        <v>172</v>
      </c>
      <c r="I183">
        <f t="shared" si="55"/>
        <v>147456</v>
      </c>
      <c r="J183">
        <f t="shared" si="56"/>
        <v>51200</v>
      </c>
      <c r="K183">
        <f t="shared" si="57"/>
        <v>1.7361111111111112E-6</v>
      </c>
      <c r="L183">
        <f t="shared" si="58"/>
        <v>50</v>
      </c>
      <c r="M183">
        <f t="shared" si="59"/>
        <v>50</v>
      </c>
      <c r="O183">
        <f t="shared" si="60"/>
        <v>1.28</v>
      </c>
      <c r="P183" s="16">
        <f t="shared" si="61"/>
        <v>1</v>
      </c>
      <c r="Q183" s="9"/>
      <c r="R183" s="9"/>
      <c r="S183" s="15"/>
    </row>
    <row r="184" spans="2:19" x14ac:dyDescent="0.25">
      <c r="B184">
        <f t="shared" si="63"/>
        <v>169</v>
      </c>
      <c r="C184">
        <f t="shared" si="50"/>
        <v>3216</v>
      </c>
      <c r="D184">
        <f t="shared" si="51"/>
        <v>9170.1492537313425</v>
      </c>
      <c r="E184">
        <f t="shared" si="52"/>
        <v>83468.736318407959</v>
      </c>
      <c r="F184">
        <f t="shared" si="53"/>
        <v>3216</v>
      </c>
      <c r="G184">
        <f t="shared" si="62"/>
        <v>201</v>
      </c>
      <c r="H184">
        <f t="shared" si="54"/>
        <v>173</v>
      </c>
      <c r="I184">
        <f t="shared" si="55"/>
        <v>146722.38805970148</v>
      </c>
      <c r="J184">
        <f t="shared" si="56"/>
        <v>51456</v>
      </c>
      <c r="K184">
        <f t="shared" si="57"/>
        <v>1.7447916666666667E-6</v>
      </c>
      <c r="L184">
        <f t="shared" si="58"/>
        <v>50.25</v>
      </c>
      <c r="M184">
        <f t="shared" si="59"/>
        <v>51</v>
      </c>
      <c r="O184">
        <f t="shared" si="60"/>
        <v>1.2736318407960199</v>
      </c>
      <c r="P184" s="16">
        <f t="shared" si="61"/>
        <v>1</v>
      </c>
      <c r="Q184" s="9"/>
      <c r="R184" s="9"/>
      <c r="S184" s="15"/>
    </row>
    <row r="185" spans="2:19" x14ac:dyDescent="0.25">
      <c r="B185">
        <f t="shared" si="63"/>
        <v>170</v>
      </c>
      <c r="C185">
        <f t="shared" si="50"/>
        <v>3232</v>
      </c>
      <c r="D185">
        <f t="shared" si="51"/>
        <v>9124.7524752475256</v>
      </c>
      <c r="E185">
        <f t="shared" si="52"/>
        <v>83055.524752475249</v>
      </c>
      <c r="F185">
        <f t="shared" si="53"/>
        <v>3232</v>
      </c>
      <c r="G185">
        <f t="shared" si="62"/>
        <v>202</v>
      </c>
      <c r="H185">
        <f t="shared" si="54"/>
        <v>174</v>
      </c>
      <c r="I185">
        <f t="shared" si="55"/>
        <v>145996.03960396041</v>
      </c>
      <c r="J185">
        <f t="shared" si="56"/>
        <v>51712</v>
      </c>
      <c r="K185">
        <f t="shared" si="57"/>
        <v>1.7534722222222223E-6</v>
      </c>
      <c r="L185">
        <f t="shared" si="58"/>
        <v>50.5</v>
      </c>
      <c r="M185">
        <f t="shared" si="59"/>
        <v>51</v>
      </c>
      <c r="O185">
        <f t="shared" si="60"/>
        <v>1.2673267326732673</v>
      </c>
      <c r="P185" s="16">
        <f t="shared" si="61"/>
        <v>1</v>
      </c>
      <c r="Q185" s="9"/>
      <c r="R185" s="9"/>
      <c r="S185" s="15"/>
    </row>
    <row r="186" spans="2:19" x14ac:dyDescent="0.25">
      <c r="B186">
        <f t="shared" si="63"/>
        <v>171</v>
      </c>
      <c r="C186">
        <f t="shared" si="50"/>
        <v>3248</v>
      </c>
      <c r="D186">
        <f t="shared" si="51"/>
        <v>9079.8029556650254</v>
      </c>
      <c r="E186">
        <f t="shared" si="52"/>
        <v>82646.384236453203</v>
      </c>
      <c r="F186">
        <f t="shared" si="53"/>
        <v>3248</v>
      </c>
      <c r="G186">
        <f t="shared" si="62"/>
        <v>203</v>
      </c>
      <c r="H186">
        <f t="shared" si="54"/>
        <v>175</v>
      </c>
      <c r="I186">
        <f t="shared" si="55"/>
        <v>145276.84729064041</v>
      </c>
      <c r="J186">
        <f t="shared" si="56"/>
        <v>51968</v>
      </c>
      <c r="K186">
        <f t="shared" si="57"/>
        <v>1.7621527777777778E-6</v>
      </c>
      <c r="L186">
        <f t="shared" si="58"/>
        <v>50.75</v>
      </c>
      <c r="M186">
        <f t="shared" si="59"/>
        <v>51</v>
      </c>
      <c r="O186">
        <f t="shared" si="60"/>
        <v>1.2610837438423645</v>
      </c>
      <c r="P186" s="16">
        <f t="shared" si="61"/>
        <v>1</v>
      </c>
      <c r="Q186" s="9"/>
      <c r="R186" s="9"/>
      <c r="S186" s="15"/>
    </row>
    <row r="187" spans="2:19" x14ac:dyDescent="0.25">
      <c r="B187">
        <f t="shared" si="63"/>
        <v>172</v>
      </c>
      <c r="C187">
        <f t="shared" si="50"/>
        <v>3264</v>
      </c>
      <c r="D187">
        <f t="shared" si="51"/>
        <v>9035.2941176470595</v>
      </c>
      <c r="E187">
        <f t="shared" si="52"/>
        <v>82241.254901960783</v>
      </c>
      <c r="F187">
        <f t="shared" si="53"/>
        <v>3264</v>
      </c>
      <c r="G187">
        <f t="shared" si="62"/>
        <v>204</v>
      </c>
      <c r="H187">
        <f t="shared" si="54"/>
        <v>176</v>
      </c>
      <c r="I187">
        <f t="shared" si="55"/>
        <v>144564.70588235295</v>
      </c>
      <c r="J187">
        <f t="shared" si="56"/>
        <v>52224</v>
      </c>
      <c r="K187">
        <f t="shared" si="57"/>
        <v>1.7708333333333332E-6</v>
      </c>
      <c r="L187">
        <f t="shared" si="58"/>
        <v>51</v>
      </c>
      <c r="M187">
        <f t="shared" si="59"/>
        <v>51</v>
      </c>
      <c r="O187">
        <f t="shared" si="60"/>
        <v>1.2549019607843137</v>
      </c>
      <c r="P187" s="16">
        <f t="shared" si="61"/>
        <v>1</v>
      </c>
      <c r="Q187" s="9"/>
      <c r="R187" s="9"/>
      <c r="S187" s="15"/>
    </row>
    <row r="188" spans="2:19" x14ac:dyDescent="0.25">
      <c r="B188">
        <f t="shared" si="63"/>
        <v>173</v>
      </c>
      <c r="C188">
        <f t="shared" si="50"/>
        <v>3280</v>
      </c>
      <c r="D188">
        <f t="shared" si="51"/>
        <v>8991.2195121951227</v>
      </c>
      <c r="E188">
        <f t="shared" si="52"/>
        <v>81840.078048780488</v>
      </c>
      <c r="F188">
        <f t="shared" si="53"/>
        <v>3280</v>
      </c>
      <c r="G188">
        <f t="shared" si="62"/>
        <v>205</v>
      </c>
      <c r="H188">
        <f t="shared" si="54"/>
        <v>177</v>
      </c>
      <c r="I188">
        <f t="shared" si="55"/>
        <v>143859.51219512196</v>
      </c>
      <c r="J188">
        <f t="shared" si="56"/>
        <v>52480</v>
      </c>
      <c r="K188">
        <f t="shared" si="57"/>
        <v>1.7795138888888889E-6</v>
      </c>
      <c r="L188">
        <f t="shared" si="58"/>
        <v>51.25</v>
      </c>
      <c r="M188">
        <f t="shared" si="59"/>
        <v>52</v>
      </c>
      <c r="O188">
        <f t="shared" si="60"/>
        <v>1.248780487804878</v>
      </c>
      <c r="P188" s="16">
        <f t="shared" si="61"/>
        <v>1</v>
      </c>
      <c r="Q188" s="9"/>
      <c r="R188" s="9"/>
      <c r="S188" s="15"/>
    </row>
    <row r="189" spans="2:19" x14ac:dyDescent="0.25">
      <c r="B189">
        <f t="shared" si="63"/>
        <v>174</v>
      </c>
      <c r="C189">
        <f t="shared" si="50"/>
        <v>3296</v>
      </c>
      <c r="D189">
        <f t="shared" si="51"/>
        <v>8947.5728155339802</v>
      </c>
      <c r="E189">
        <f t="shared" si="52"/>
        <v>81442.796116504847</v>
      </c>
      <c r="F189">
        <f t="shared" si="53"/>
        <v>3296</v>
      </c>
      <c r="G189">
        <f t="shared" si="62"/>
        <v>206</v>
      </c>
      <c r="H189">
        <f t="shared" si="54"/>
        <v>178</v>
      </c>
      <c r="I189">
        <f t="shared" si="55"/>
        <v>143161.16504854368</v>
      </c>
      <c r="J189">
        <f t="shared" si="56"/>
        <v>52736</v>
      </c>
      <c r="K189">
        <f t="shared" si="57"/>
        <v>1.7881944444444444E-6</v>
      </c>
      <c r="L189">
        <f t="shared" si="58"/>
        <v>51.5</v>
      </c>
      <c r="M189">
        <f t="shared" si="59"/>
        <v>52</v>
      </c>
      <c r="O189">
        <f t="shared" si="60"/>
        <v>1.2427184466019416</v>
      </c>
      <c r="P189" s="16">
        <f t="shared" si="61"/>
        <v>1</v>
      </c>
      <c r="Q189" s="9"/>
      <c r="R189" s="9"/>
      <c r="S189" s="15"/>
    </row>
    <row r="190" spans="2:19" x14ac:dyDescent="0.25">
      <c r="B190">
        <f t="shared" si="63"/>
        <v>175</v>
      </c>
      <c r="C190">
        <f t="shared" si="50"/>
        <v>3312</v>
      </c>
      <c r="D190">
        <f t="shared" si="51"/>
        <v>8904.347826086956</v>
      </c>
      <c r="E190">
        <f t="shared" si="52"/>
        <v>81049.352657004827</v>
      </c>
      <c r="F190">
        <f t="shared" si="53"/>
        <v>3312</v>
      </c>
      <c r="G190">
        <f t="shared" si="62"/>
        <v>207</v>
      </c>
      <c r="H190">
        <f t="shared" si="54"/>
        <v>179</v>
      </c>
      <c r="I190">
        <f t="shared" si="55"/>
        <v>142469.5652173913</v>
      </c>
      <c r="J190">
        <f t="shared" si="56"/>
        <v>52992</v>
      </c>
      <c r="K190">
        <f t="shared" si="57"/>
        <v>1.7968750000000001E-6</v>
      </c>
      <c r="L190">
        <f t="shared" si="58"/>
        <v>51.75</v>
      </c>
      <c r="M190">
        <f t="shared" si="59"/>
        <v>52</v>
      </c>
      <c r="O190">
        <f t="shared" si="60"/>
        <v>1.2367149758454106</v>
      </c>
      <c r="P190" s="16">
        <f t="shared" si="61"/>
        <v>1</v>
      </c>
      <c r="Q190" s="9"/>
      <c r="R190" s="9"/>
      <c r="S190" s="15"/>
    </row>
    <row r="191" spans="2:19" x14ac:dyDescent="0.25">
      <c r="B191">
        <f t="shared" si="63"/>
        <v>176</v>
      </c>
      <c r="C191">
        <f t="shared" si="50"/>
        <v>3328</v>
      </c>
      <c r="D191">
        <f t="shared" si="51"/>
        <v>8861.538461538461</v>
      </c>
      <c r="E191">
        <f t="shared" si="52"/>
        <v>80659.692307692298</v>
      </c>
      <c r="F191">
        <f t="shared" si="53"/>
        <v>3328</v>
      </c>
      <c r="G191">
        <f t="shared" si="62"/>
        <v>208</v>
      </c>
      <c r="H191">
        <f t="shared" si="54"/>
        <v>180</v>
      </c>
      <c r="I191">
        <f t="shared" si="55"/>
        <v>141784.61538461538</v>
      </c>
      <c r="J191">
        <f t="shared" si="56"/>
        <v>53248</v>
      </c>
      <c r="K191">
        <f t="shared" si="57"/>
        <v>1.8055555555555555E-6</v>
      </c>
      <c r="L191">
        <f t="shared" si="58"/>
        <v>52</v>
      </c>
      <c r="M191">
        <f t="shared" si="59"/>
        <v>52</v>
      </c>
      <c r="O191">
        <f t="shared" si="60"/>
        <v>1.2307692307692306</v>
      </c>
      <c r="P191" s="16">
        <f t="shared" si="61"/>
        <v>1</v>
      </c>
      <c r="Q191" s="9"/>
      <c r="R191" s="9"/>
      <c r="S191" s="15"/>
    </row>
    <row r="192" spans="2:19" x14ac:dyDescent="0.25">
      <c r="B192">
        <f t="shared" si="63"/>
        <v>177</v>
      </c>
      <c r="C192">
        <f t="shared" si="50"/>
        <v>3344</v>
      </c>
      <c r="D192">
        <f t="shared" si="51"/>
        <v>8819.1387559808609</v>
      </c>
      <c r="E192">
        <f t="shared" si="52"/>
        <v>80273.760765550236</v>
      </c>
      <c r="F192">
        <f t="shared" si="53"/>
        <v>3344</v>
      </c>
      <c r="G192">
        <f t="shared" si="62"/>
        <v>209</v>
      </c>
      <c r="H192">
        <f t="shared" si="54"/>
        <v>181</v>
      </c>
      <c r="I192">
        <f t="shared" si="55"/>
        <v>141106.22009569377</v>
      </c>
      <c r="J192">
        <f t="shared" si="56"/>
        <v>53504</v>
      </c>
      <c r="K192">
        <f t="shared" si="57"/>
        <v>1.8142361111111112E-6</v>
      </c>
      <c r="L192">
        <f t="shared" si="58"/>
        <v>52.25</v>
      </c>
      <c r="M192">
        <f t="shared" si="59"/>
        <v>53</v>
      </c>
      <c r="O192">
        <f t="shared" si="60"/>
        <v>1.2248803827751196</v>
      </c>
      <c r="P192" s="16">
        <f t="shared" si="61"/>
        <v>1</v>
      </c>
      <c r="Q192" s="9"/>
      <c r="R192" s="9"/>
      <c r="S192" s="15"/>
    </row>
    <row r="193" spans="2:19" x14ac:dyDescent="0.25">
      <c r="B193">
        <f t="shared" si="63"/>
        <v>178</v>
      </c>
      <c r="C193">
        <f t="shared" si="50"/>
        <v>3360</v>
      </c>
      <c r="D193">
        <f t="shared" si="51"/>
        <v>8777.1428571428569</v>
      </c>
      <c r="E193">
        <f t="shared" si="52"/>
        <v>79891.504761904755</v>
      </c>
      <c r="F193">
        <f t="shared" si="53"/>
        <v>3360</v>
      </c>
      <c r="G193">
        <f t="shared" si="62"/>
        <v>210</v>
      </c>
      <c r="H193">
        <f t="shared" si="54"/>
        <v>182</v>
      </c>
      <c r="I193">
        <f t="shared" si="55"/>
        <v>140434.28571428571</v>
      </c>
      <c r="J193">
        <f t="shared" si="56"/>
        <v>53760</v>
      </c>
      <c r="K193">
        <f t="shared" si="57"/>
        <v>1.8229166666666666E-6</v>
      </c>
      <c r="L193">
        <f t="shared" si="58"/>
        <v>52.5</v>
      </c>
      <c r="M193">
        <f t="shared" si="59"/>
        <v>53</v>
      </c>
      <c r="O193">
        <f t="shared" si="60"/>
        <v>1.2190476190476189</v>
      </c>
      <c r="P193" s="16">
        <f t="shared" si="61"/>
        <v>1</v>
      </c>
      <c r="Q193" s="9"/>
      <c r="R193" s="9"/>
      <c r="S193" s="15"/>
    </row>
    <row r="194" spans="2:19" x14ac:dyDescent="0.25">
      <c r="B194">
        <f t="shared" si="63"/>
        <v>179</v>
      </c>
      <c r="C194">
        <f t="shared" si="50"/>
        <v>3376</v>
      </c>
      <c r="D194">
        <f t="shared" si="51"/>
        <v>8735.5450236966826</v>
      </c>
      <c r="E194">
        <f t="shared" si="52"/>
        <v>79512.872037914698</v>
      </c>
      <c r="F194">
        <f t="shared" si="53"/>
        <v>3376</v>
      </c>
      <c r="G194">
        <f t="shared" si="62"/>
        <v>211</v>
      </c>
      <c r="H194">
        <f t="shared" si="54"/>
        <v>183</v>
      </c>
      <c r="I194">
        <f t="shared" si="55"/>
        <v>139768.72037914692</v>
      </c>
      <c r="J194">
        <f t="shared" si="56"/>
        <v>54016</v>
      </c>
      <c r="K194">
        <f t="shared" si="57"/>
        <v>1.8315972222222223E-6</v>
      </c>
      <c r="L194">
        <f t="shared" si="58"/>
        <v>52.75</v>
      </c>
      <c r="M194">
        <f t="shared" si="59"/>
        <v>53</v>
      </c>
      <c r="O194">
        <f t="shared" si="60"/>
        <v>1.2132701421800949</v>
      </c>
      <c r="P194" s="16">
        <f t="shared" si="61"/>
        <v>1</v>
      </c>
      <c r="Q194" s="9"/>
      <c r="R194" s="9"/>
      <c r="S194" s="15"/>
    </row>
    <row r="195" spans="2:19" x14ac:dyDescent="0.25">
      <c r="B195">
        <f t="shared" si="63"/>
        <v>180</v>
      </c>
      <c r="C195">
        <f t="shared" ref="C195:C239" si="64">F195</f>
        <v>3392</v>
      </c>
      <c r="D195">
        <f t="shared" ref="D195:D239" si="65">$A$3/C195</f>
        <v>8694.3396226415098</v>
      </c>
      <c r="E195">
        <f t="shared" ref="E195:E239" si="66" xml:space="preserve"> D195*POWER(2,28)/$A$3</f>
        <v>79137.811320754714</v>
      </c>
      <c r="F195">
        <f t="shared" ref="F195:F239" si="67">16*G195</f>
        <v>3392</v>
      </c>
      <c r="G195">
        <f t="shared" si="62"/>
        <v>212</v>
      </c>
      <c r="H195">
        <f t="shared" ref="H195:H239" si="68">G195-28</f>
        <v>184</v>
      </c>
      <c r="I195">
        <f t="shared" ref="I195:I239" si="69">$A$3/G195</f>
        <v>139109.43396226416</v>
      </c>
      <c r="J195">
        <f t="shared" ref="J195:J239" si="70">16*16*G195</f>
        <v>54272</v>
      </c>
      <c r="K195">
        <f t="shared" ref="K195:K239" si="71">J195/($A$3*1000)</f>
        <v>1.8402777777777778E-6</v>
      </c>
      <c r="L195">
        <f t="shared" ref="L195:L239" si="72">J195/($A$1/$C$1)</f>
        <v>53</v>
      </c>
      <c r="M195">
        <f t="shared" si="59"/>
        <v>53</v>
      </c>
      <c r="O195">
        <f t="shared" si="60"/>
        <v>1.2075471698113207</v>
      </c>
      <c r="P195" s="16">
        <f t="shared" si="61"/>
        <v>1</v>
      </c>
      <c r="Q195" s="9"/>
      <c r="R195" s="9"/>
      <c r="S195" s="15"/>
    </row>
    <row r="196" spans="2:19" x14ac:dyDescent="0.25">
      <c r="B196">
        <f t="shared" si="63"/>
        <v>181</v>
      </c>
      <c r="C196">
        <f t="shared" si="64"/>
        <v>3408</v>
      </c>
      <c r="D196">
        <f t="shared" si="65"/>
        <v>8653.5211267605628</v>
      </c>
      <c r="E196">
        <f t="shared" si="66"/>
        <v>78766.272300469471</v>
      </c>
      <c r="F196">
        <f t="shared" si="67"/>
        <v>3408</v>
      </c>
      <c r="G196">
        <f t="shared" si="62"/>
        <v>213</v>
      </c>
      <c r="H196">
        <f t="shared" si="68"/>
        <v>185</v>
      </c>
      <c r="I196">
        <f t="shared" si="69"/>
        <v>138456.338028169</v>
      </c>
      <c r="J196">
        <f t="shared" si="70"/>
        <v>54528</v>
      </c>
      <c r="K196">
        <f t="shared" si="71"/>
        <v>1.8489583333333332E-6</v>
      </c>
      <c r="L196">
        <f t="shared" si="72"/>
        <v>53.25</v>
      </c>
      <c r="M196">
        <f t="shared" ref="M196:M239" si="73">ROUNDUP(L196,0)</f>
        <v>54</v>
      </c>
      <c r="O196">
        <f t="shared" si="60"/>
        <v>1.2018779342723003</v>
      </c>
      <c r="P196" s="16">
        <f t="shared" si="61"/>
        <v>1</v>
      </c>
      <c r="Q196" s="9"/>
      <c r="R196" s="9"/>
      <c r="S196" s="15"/>
    </row>
    <row r="197" spans="2:19" x14ac:dyDescent="0.25">
      <c r="B197">
        <f t="shared" si="63"/>
        <v>182</v>
      </c>
      <c r="C197">
        <f t="shared" si="64"/>
        <v>3424</v>
      </c>
      <c r="D197">
        <f t="shared" si="65"/>
        <v>8613.0841121495323</v>
      </c>
      <c r="E197">
        <f t="shared" si="66"/>
        <v>78398.20560747663</v>
      </c>
      <c r="F197">
        <f t="shared" si="67"/>
        <v>3424</v>
      </c>
      <c r="G197">
        <f t="shared" si="62"/>
        <v>214</v>
      </c>
      <c r="H197">
        <f t="shared" si="68"/>
        <v>186</v>
      </c>
      <c r="I197">
        <f t="shared" si="69"/>
        <v>137809.34579439252</v>
      </c>
      <c r="J197">
        <f t="shared" si="70"/>
        <v>54784</v>
      </c>
      <c r="K197">
        <f t="shared" si="71"/>
        <v>1.8576388888888889E-6</v>
      </c>
      <c r="L197">
        <f t="shared" si="72"/>
        <v>53.5</v>
      </c>
      <c r="M197">
        <f t="shared" si="73"/>
        <v>54</v>
      </c>
      <c r="O197">
        <f t="shared" si="60"/>
        <v>1.1962616822429906</v>
      </c>
      <c r="P197" s="16">
        <f t="shared" si="61"/>
        <v>1</v>
      </c>
      <c r="Q197" s="9"/>
      <c r="R197" s="9"/>
      <c r="S197" s="15"/>
    </row>
    <row r="198" spans="2:19" x14ac:dyDescent="0.25">
      <c r="B198">
        <f t="shared" si="63"/>
        <v>183</v>
      </c>
      <c r="C198">
        <f t="shared" si="64"/>
        <v>3440</v>
      </c>
      <c r="D198">
        <f t="shared" si="65"/>
        <v>8573.0232558139542</v>
      </c>
      <c r="E198">
        <f t="shared" si="66"/>
        <v>78033.562790697673</v>
      </c>
      <c r="F198">
        <f t="shared" si="67"/>
        <v>3440</v>
      </c>
      <c r="G198">
        <f t="shared" si="62"/>
        <v>215</v>
      </c>
      <c r="H198">
        <f t="shared" si="68"/>
        <v>187</v>
      </c>
      <c r="I198">
        <f t="shared" si="69"/>
        <v>137168.37209302327</v>
      </c>
      <c r="J198">
        <f t="shared" si="70"/>
        <v>55040</v>
      </c>
      <c r="K198">
        <f t="shared" si="71"/>
        <v>1.8663194444444444E-6</v>
      </c>
      <c r="L198">
        <f t="shared" si="72"/>
        <v>53.75</v>
      </c>
      <c r="M198">
        <f t="shared" si="73"/>
        <v>54</v>
      </c>
      <c r="O198">
        <f t="shared" si="60"/>
        <v>1.1906976744186046</v>
      </c>
      <c r="P198" s="16">
        <f t="shared" si="61"/>
        <v>1</v>
      </c>
      <c r="Q198" s="9"/>
      <c r="R198" s="9"/>
      <c r="S198" s="15"/>
    </row>
    <row r="199" spans="2:19" x14ac:dyDescent="0.25">
      <c r="B199">
        <f t="shared" si="63"/>
        <v>184</v>
      </c>
      <c r="C199">
        <f t="shared" si="64"/>
        <v>3456</v>
      </c>
      <c r="D199">
        <f t="shared" si="65"/>
        <v>8533.3333333333339</v>
      </c>
      <c r="E199">
        <f t="shared" si="66"/>
        <v>77672.296296296307</v>
      </c>
      <c r="F199">
        <f t="shared" si="67"/>
        <v>3456</v>
      </c>
      <c r="G199">
        <f t="shared" si="62"/>
        <v>216</v>
      </c>
      <c r="H199">
        <f t="shared" si="68"/>
        <v>188</v>
      </c>
      <c r="I199">
        <f t="shared" si="69"/>
        <v>136533.33333333334</v>
      </c>
      <c r="J199">
        <f t="shared" si="70"/>
        <v>55296</v>
      </c>
      <c r="K199">
        <f t="shared" si="71"/>
        <v>1.875E-6</v>
      </c>
      <c r="L199">
        <f t="shared" si="72"/>
        <v>54</v>
      </c>
      <c r="M199">
        <f t="shared" si="73"/>
        <v>54</v>
      </c>
      <c r="O199">
        <f t="shared" si="60"/>
        <v>1.1851851851851853</v>
      </c>
      <c r="P199" s="16">
        <f t="shared" si="61"/>
        <v>1</v>
      </c>
      <c r="Q199" s="9"/>
      <c r="R199" s="9"/>
      <c r="S199" s="15"/>
    </row>
    <row r="200" spans="2:19" x14ac:dyDescent="0.25">
      <c r="B200">
        <f t="shared" si="63"/>
        <v>185</v>
      </c>
      <c r="C200">
        <f t="shared" si="64"/>
        <v>3472</v>
      </c>
      <c r="D200">
        <f t="shared" si="65"/>
        <v>8494.0092165898623</v>
      </c>
      <c r="E200">
        <f t="shared" si="66"/>
        <v>77314.359447004608</v>
      </c>
      <c r="F200">
        <f t="shared" si="67"/>
        <v>3472</v>
      </c>
      <c r="G200">
        <f t="shared" si="62"/>
        <v>217</v>
      </c>
      <c r="H200">
        <f t="shared" si="68"/>
        <v>189</v>
      </c>
      <c r="I200">
        <f t="shared" si="69"/>
        <v>135904.1474654378</v>
      </c>
      <c r="J200">
        <f t="shared" si="70"/>
        <v>55552</v>
      </c>
      <c r="K200">
        <f t="shared" si="71"/>
        <v>1.8836805555555555E-6</v>
      </c>
      <c r="L200">
        <f t="shared" si="72"/>
        <v>54.25</v>
      </c>
      <c r="M200">
        <f t="shared" si="73"/>
        <v>55</v>
      </c>
      <c r="O200">
        <f t="shared" si="60"/>
        <v>1.1797235023041475</v>
      </c>
      <c r="P200" s="16">
        <f t="shared" si="61"/>
        <v>1</v>
      </c>
      <c r="Q200" s="9"/>
      <c r="R200" s="9"/>
      <c r="S200" s="15"/>
    </row>
    <row r="201" spans="2:19" x14ac:dyDescent="0.25">
      <c r="B201">
        <f t="shared" si="63"/>
        <v>186</v>
      </c>
      <c r="C201">
        <f t="shared" si="64"/>
        <v>3488</v>
      </c>
      <c r="D201">
        <f t="shared" si="65"/>
        <v>8455.0458715596324</v>
      </c>
      <c r="E201">
        <f t="shared" si="66"/>
        <v>76959.706422018338</v>
      </c>
      <c r="F201">
        <f t="shared" si="67"/>
        <v>3488</v>
      </c>
      <c r="G201">
        <f t="shared" si="62"/>
        <v>218</v>
      </c>
      <c r="H201">
        <f t="shared" si="68"/>
        <v>190</v>
      </c>
      <c r="I201">
        <f t="shared" si="69"/>
        <v>135280.73394495412</v>
      </c>
      <c r="J201">
        <f t="shared" si="70"/>
        <v>55808</v>
      </c>
      <c r="K201">
        <f t="shared" si="71"/>
        <v>1.8923611111111112E-6</v>
      </c>
      <c r="L201">
        <f t="shared" si="72"/>
        <v>54.5</v>
      </c>
      <c r="M201">
        <f t="shared" si="73"/>
        <v>55</v>
      </c>
      <c r="O201">
        <f t="shared" si="60"/>
        <v>1.1743119266055044</v>
      </c>
      <c r="P201" s="16">
        <f t="shared" si="61"/>
        <v>1</v>
      </c>
      <c r="Q201" s="9"/>
      <c r="R201" s="9"/>
      <c r="S201" s="15"/>
    </row>
    <row r="202" spans="2:19" x14ac:dyDescent="0.25">
      <c r="B202">
        <f t="shared" si="63"/>
        <v>187</v>
      </c>
      <c r="C202">
        <f t="shared" si="64"/>
        <v>3504</v>
      </c>
      <c r="D202">
        <f t="shared" si="65"/>
        <v>8416.4383561643845</v>
      </c>
      <c r="E202">
        <f t="shared" si="66"/>
        <v>76608.292237442933</v>
      </c>
      <c r="F202">
        <f t="shared" si="67"/>
        <v>3504</v>
      </c>
      <c r="G202">
        <f t="shared" si="62"/>
        <v>219</v>
      </c>
      <c r="H202">
        <f t="shared" si="68"/>
        <v>191</v>
      </c>
      <c r="I202">
        <f t="shared" si="69"/>
        <v>134663.01369863015</v>
      </c>
      <c r="J202">
        <f t="shared" si="70"/>
        <v>56064</v>
      </c>
      <c r="K202">
        <f t="shared" si="71"/>
        <v>1.9010416666666666E-6</v>
      </c>
      <c r="L202">
        <f t="shared" si="72"/>
        <v>54.75</v>
      </c>
      <c r="M202">
        <f t="shared" si="73"/>
        <v>55</v>
      </c>
      <c r="O202">
        <f t="shared" si="60"/>
        <v>1.1689497716894979</v>
      </c>
      <c r="P202" s="16">
        <f t="shared" si="61"/>
        <v>1</v>
      </c>
      <c r="Q202" s="9"/>
      <c r="R202" s="9"/>
      <c r="S202" s="15"/>
    </row>
    <row r="203" spans="2:19" x14ac:dyDescent="0.25">
      <c r="B203">
        <f t="shared" si="63"/>
        <v>188</v>
      </c>
      <c r="C203">
        <f t="shared" si="64"/>
        <v>3520</v>
      </c>
      <c r="D203">
        <f t="shared" si="65"/>
        <v>8378.181818181818</v>
      </c>
      <c r="E203">
        <f t="shared" si="66"/>
        <v>76260.072727272724</v>
      </c>
      <c r="F203">
        <f t="shared" si="67"/>
        <v>3520</v>
      </c>
      <c r="G203">
        <f t="shared" si="62"/>
        <v>220</v>
      </c>
      <c r="H203">
        <f t="shared" si="68"/>
        <v>192</v>
      </c>
      <c r="I203">
        <f t="shared" si="69"/>
        <v>134050.90909090909</v>
      </c>
      <c r="J203">
        <f t="shared" si="70"/>
        <v>56320</v>
      </c>
      <c r="K203">
        <f t="shared" si="71"/>
        <v>1.9097222222222221E-6</v>
      </c>
      <c r="L203">
        <f t="shared" si="72"/>
        <v>55</v>
      </c>
      <c r="M203">
        <f t="shared" si="73"/>
        <v>55</v>
      </c>
      <c r="O203">
        <f t="shared" si="60"/>
        <v>1.1636363636363636</v>
      </c>
      <c r="P203" s="16">
        <f t="shared" si="61"/>
        <v>1</v>
      </c>
      <c r="Q203" s="9"/>
      <c r="R203" s="9"/>
      <c r="S203" s="15"/>
    </row>
    <row r="204" spans="2:19" x14ac:dyDescent="0.25">
      <c r="B204">
        <f t="shared" si="63"/>
        <v>189</v>
      </c>
      <c r="C204">
        <f t="shared" si="64"/>
        <v>3536</v>
      </c>
      <c r="D204">
        <f t="shared" si="65"/>
        <v>8340.2714932126692</v>
      </c>
      <c r="E204">
        <f t="shared" si="66"/>
        <v>75915.00452488687</v>
      </c>
      <c r="F204">
        <f t="shared" si="67"/>
        <v>3536</v>
      </c>
      <c r="G204">
        <f t="shared" si="62"/>
        <v>221</v>
      </c>
      <c r="H204">
        <f t="shared" si="68"/>
        <v>193</v>
      </c>
      <c r="I204">
        <f t="shared" si="69"/>
        <v>133444.34389140271</v>
      </c>
      <c r="J204">
        <f t="shared" si="70"/>
        <v>56576</v>
      </c>
      <c r="K204">
        <f t="shared" si="71"/>
        <v>1.9184027777777778E-6</v>
      </c>
      <c r="L204">
        <f t="shared" si="72"/>
        <v>55.25</v>
      </c>
      <c r="M204">
        <f t="shared" si="73"/>
        <v>56</v>
      </c>
      <c r="O204">
        <f t="shared" si="60"/>
        <v>1.1583710407239818</v>
      </c>
      <c r="P204" s="16">
        <f t="shared" si="61"/>
        <v>1</v>
      </c>
      <c r="Q204" s="9"/>
      <c r="R204" s="9"/>
      <c r="S204" s="15"/>
    </row>
    <row r="205" spans="2:19" x14ac:dyDescent="0.25">
      <c r="B205">
        <f t="shared" si="63"/>
        <v>190</v>
      </c>
      <c r="C205">
        <f t="shared" si="64"/>
        <v>3552</v>
      </c>
      <c r="D205">
        <f t="shared" si="65"/>
        <v>8302.7027027027034</v>
      </c>
      <c r="E205">
        <f t="shared" si="66"/>
        <v>75573.045045045044</v>
      </c>
      <c r="F205">
        <f t="shared" si="67"/>
        <v>3552</v>
      </c>
      <c r="G205">
        <f t="shared" si="62"/>
        <v>222</v>
      </c>
      <c r="H205">
        <f t="shared" si="68"/>
        <v>194</v>
      </c>
      <c r="I205">
        <f t="shared" si="69"/>
        <v>132843.24324324325</v>
      </c>
      <c r="J205">
        <f t="shared" si="70"/>
        <v>56832</v>
      </c>
      <c r="K205">
        <f t="shared" si="71"/>
        <v>1.9270833333333334E-6</v>
      </c>
      <c r="L205">
        <f t="shared" si="72"/>
        <v>55.5</v>
      </c>
      <c r="M205">
        <f t="shared" si="73"/>
        <v>56</v>
      </c>
      <c r="O205">
        <f t="shared" si="60"/>
        <v>1.1531531531531531</v>
      </c>
      <c r="P205" s="16">
        <f t="shared" si="61"/>
        <v>1</v>
      </c>
      <c r="Q205" s="9"/>
      <c r="R205" s="9"/>
      <c r="S205" s="15"/>
    </row>
    <row r="206" spans="2:19" x14ac:dyDescent="0.25">
      <c r="B206">
        <f t="shared" si="63"/>
        <v>191</v>
      </c>
      <c r="C206">
        <f t="shared" si="64"/>
        <v>3568</v>
      </c>
      <c r="D206">
        <f t="shared" si="65"/>
        <v>8265.4708520179374</v>
      </c>
      <c r="E206">
        <f t="shared" si="66"/>
        <v>75234.152466367712</v>
      </c>
      <c r="F206">
        <f t="shared" si="67"/>
        <v>3568</v>
      </c>
      <c r="G206">
        <f t="shared" si="62"/>
        <v>223</v>
      </c>
      <c r="H206">
        <f t="shared" si="68"/>
        <v>195</v>
      </c>
      <c r="I206">
        <f t="shared" si="69"/>
        <v>132247.533632287</v>
      </c>
      <c r="J206">
        <f t="shared" si="70"/>
        <v>57088</v>
      </c>
      <c r="K206">
        <f t="shared" si="71"/>
        <v>1.9357638888888887E-6</v>
      </c>
      <c r="L206">
        <f t="shared" si="72"/>
        <v>55.75</v>
      </c>
      <c r="M206">
        <f t="shared" si="73"/>
        <v>56</v>
      </c>
      <c r="O206">
        <f t="shared" si="60"/>
        <v>1.147982062780269</v>
      </c>
      <c r="P206" s="16">
        <f t="shared" si="61"/>
        <v>1</v>
      </c>
      <c r="Q206" s="9"/>
      <c r="R206" s="9"/>
      <c r="S206" s="15"/>
    </row>
    <row r="207" spans="2:19" x14ac:dyDescent="0.25">
      <c r="B207">
        <f t="shared" si="63"/>
        <v>192</v>
      </c>
      <c r="C207">
        <f t="shared" si="64"/>
        <v>3584</v>
      </c>
      <c r="D207">
        <f t="shared" si="65"/>
        <v>8228.5714285714294</v>
      </c>
      <c r="E207">
        <f t="shared" si="66"/>
        <v>74898.285714285725</v>
      </c>
      <c r="F207">
        <f t="shared" si="67"/>
        <v>3584</v>
      </c>
      <c r="G207">
        <f t="shared" si="62"/>
        <v>224</v>
      </c>
      <c r="H207">
        <f t="shared" si="68"/>
        <v>196</v>
      </c>
      <c r="I207">
        <f t="shared" si="69"/>
        <v>131657.14285714287</v>
      </c>
      <c r="J207">
        <f t="shared" si="70"/>
        <v>57344</v>
      </c>
      <c r="K207">
        <f t="shared" si="71"/>
        <v>1.9444444444444444E-6</v>
      </c>
      <c r="L207">
        <f t="shared" si="72"/>
        <v>56</v>
      </c>
      <c r="M207">
        <f t="shared" si="73"/>
        <v>56</v>
      </c>
      <c r="O207">
        <f t="shared" ref="O207:O239" si="74">I207/$E$1</f>
        <v>1.142857142857143</v>
      </c>
      <c r="P207" s="16">
        <f t="shared" ref="P207:P239" si="75">ROUNDDOWN(O207,0)</f>
        <v>1</v>
      </c>
      <c r="Q207" s="9"/>
      <c r="R207" s="9"/>
      <c r="S207" s="15"/>
    </row>
    <row r="208" spans="2:19" x14ac:dyDescent="0.25">
      <c r="B208">
        <f t="shared" si="63"/>
        <v>193</v>
      </c>
      <c r="C208">
        <f t="shared" si="64"/>
        <v>3600</v>
      </c>
      <c r="D208">
        <f t="shared" si="65"/>
        <v>8192</v>
      </c>
      <c r="E208">
        <f t="shared" si="66"/>
        <v>74565.404444444444</v>
      </c>
      <c r="F208">
        <f t="shared" si="67"/>
        <v>3600</v>
      </c>
      <c r="G208">
        <f t="shared" si="62"/>
        <v>225</v>
      </c>
      <c r="H208">
        <f t="shared" si="68"/>
        <v>197</v>
      </c>
      <c r="I208">
        <f t="shared" si="69"/>
        <v>131072</v>
      </c>
      <c r="J208">
        <f t="shared" si="70"/>
        <v>57600</v>
      </c>
      <c r="K208">
        <f t="shared" si="71"/>
        <v>1.953125E-6</v>
      </c>
      <c r="L208">
        <f t="shared" si="72"/>
        <v>56.25</v>
      </c>
      <c r="M208">
        <f t="shared" si="73"/>
        <v>57</v>
      </c>
      <c r="O208">
        <f t="shared" si="74"/>
        <v>1.1377777777777778</v>
      </c>
      <c r="P208" s="16">
        <f t="shared" si="75"/>
        <v>1</v>
      </c>
      <c r="Q208" s="9"/>
      <c r="R208" s="9"/>
      <c r="S208" s="15"/>
    </row>
    <row r="209" spans="2:19" x14ac:dyDescent="0.25">
      <c r="B209">
        <f t="shared" si="63"/>
        <v>194</v>
      </c>
      <c r="C209">
        <f t="shared" si="64"/>
        <v>3616</v>
      </c>
      <c r="D209">
        <f t="shared" si="65"/>
        <v>8155.7522123893805</v>
      </c>
      <c r="E209">
        <f t="shared" si="66"/>
        <v>74235.469026548672</v>
      </c>
      <c r="F209">
        <f t="shared" si="67"/>
        <v>3616</v>
      </c>
      <c r="G209">
        <f t="shared" ref="G209:G239" si="76">G208 + 1</f>
        <v>226</v>
      </c>
      <c r="H209">
        <f t="shared" si="68"/>
        <v>198</v>
      </c>
      <c r="I209">
        <f t="shared" si="69"/>
        <v>130492.03539823009</v>
      </c>
      <c r="J209">
        <f t="shared" si="70"/>
        <v>57856</v>
      </c>
      <c r="K209">
        <f t="shared" si="71"/>
        <v>1.9618055555555557E-6</v>
      </c>
      <c r="L209">
        <f t="shared" si="72"/>
        <v>56.5</v>
      </c>
      <c r="M209">
        <f t="shared" si="73"/>
        <v>57</v>
      </c>
      <c r="O209">
        <f t="shared" si="74"/>
        <v>1.1327433628318584</v>
      </c>
      <c r="P209" s="16">
        <f t="shared" si="75"/>
        <v>1</v>
      </c>
      <c r="Q209" s="9"/>
      <c r="R209" s="9"/>
      <c r="S209" s="15"/>
    </row>
    <row r="210" spans="2:19" x14ac:dyDescent="0.25">
      <c r="B210">
        <f t="shared" ref="B210:B239" si="77" xml:space="preserve"> B209 + 1</f>
        <v>195</v>
      </c>
      <c r="C210">
        <f t="shared" si="64"/>
        <v>3632</v>
      </c>
      <c r="D210">
        <f t="shared" si="65"/>
        <v>8119.8237885462559</v>
      </c>
      <c r="E210">
        <f t="shared" si="66"/>
        <v>73908.440528634368</v>
      </c>
      <c r="F210">
        <f t="shared" si="67"/>
        <v>3632</v>
      </c>
      <c r="G210">
        <f t="shared" si="76"/>
        <v>227</v>
      </c>
      <c r="H210">
        <f t="shared" si="68"/>
        <v>199</v>
      </c>
      <c r="I210">
        <f t="shared" si="69"/>
        <v>129917.18061674009</v>
      </c>
      <c r="J210">
        <f t="shared" si="70"/>
        <v>58112</v>
      </c>
      <c r="K210">
        <f t="shared" si="71"/>
        <v>1.970486111111111E-6</v>
      </c>
      <c r="L210">
        <f t="shared" si="72"/>
        <v>56.75</v>
      </c>
      <c r="M210">
        <f t="shared" si="73"/>
        <v>57</v>
      </c>
      <c r="O210">
        <f t="shared" si="74"/>
        <v>1.1277533039647578</v>
      </c>
      <c r="P210" s="16">
        <f t="shared" si="75"/>
        <v>1</v>
      </c>
      <c r="Q210" s="9"/>
      <c r="R210" s="9"/>
      <c r="S210" s="15"/>
    </row>
    <row r="211" spans="2:19" x14ac:dyDescent="0.25">
      <c r="B211">
        <f t="shared" si="77"/>
        <v>196</v>
      </c>
      <c r="C211">
        <f t="shared" si="64"/>
        <v>3648</v>
      </c>
      <c r="D211">
        <f t="shared" si="65"/>
        <v>8084.2105263157891</v>
      </c>
      <c r="E211">
        <f t="shared" si="66"/>
        <v>73584.280701754382</v>
      </c>
      <c r="F211">
        <f t="shared" si="67"/>
        <v>3648</v>
      </c>
      <c r="G211">
        <f t="shared" si="76"/>
        <v>228</v>
      </c>
      <c r="H211">
        <f t="shared" si="68"/>
        <v>200</v>
      </c>
      <c r="I211">
        <f t="shared" si="69"/>
        <v>129347.36842105263</v>
      </c>
      <c r="J211">
        <f t="shared" si="70"/>
        <v>58368</v>
      </c>
      <c r="K211">
        <f t="shared" si="71"/>
        <v>1.9791666666666666E-6</v>
      </c>
      <c r="L211">
        <f t="shared" si="72"/>
        <v>57</v>
      </c>
      <c r="M211">
        <f t="shared" si="73"/>
        <v>57</v>
      </c>
      <c r="O211">
        <f t="shared" si="74"/>
        <v>1.1228070175438596</v>
      </c>
      <c r="P211" s="16">
        <f t="shared" si="75"/>
        <v>1</v>
      </c>
      <c r="Q211" s="9"/>
      <c r="R211" s="9"/>
      <c r="S211" s="15"/>
    </row>
    <row r="212" spans="2:19" x14ac:dyDescent="0.25">
      <c r="B212">
        <f t="shared" si="77"/>
        <v>197</v>
      </c>
      <c r="C212">
        <f t="shared" si="64"/>
        <v>3664</v>
      </c>
      <c r="D212">
        <f t="shared" si="65"/>
        <v>8048.9082969432311</v>
      </c>
      <c r="E212">
        <f t="shared" si="66"/>
        <v>73262.951965065498</v>
      </c>
      <c r="F212">
        <f t="shared" si="67"/>
        <v>3664</v>
      </c>
      <c r="G212">
        <f t="shared" si="76"/>
        <v>229</v>
      </c>
      <c r="H212">
        <f t="shared" si="68"/>
        <v>201</v>
      </c>
      <c r="I212">
        <f t="shared" si="69"/>
        <v>128782.5327510917</v>
      </c>
      <c r="J212">
        <f t="shared" si="70"/>
        <v>58624</v>
      </c>
      <c r="K212">
        <f t="shared" si="71"/>
        <v>1.9878472222222223E-6</v>
      </c>
      <c r="L212">
        <f t="shared" si="72"/>
        <v>57.25</v>
      </c>
      <c r="M212">
        <f t="shared" si="73"/>
        <v>58</v>
      </c>
      <c r="O212">
        <f t="shared" si="74"/>
        <v>1.1179039301310043</v>
      </c>
      <c r="P212" s="16">
        <f t="shared" si="75"/>
        <v>1</v>
      </c>
      <c r="Q212" s="9"/>
      <c r="R212" s="9"/>
      <c r="S212" s="15"/>
    </row>
    <row r="213" spans="2:19" x14ac:dyDescent="0.25">
      <c r="B213">
        <f t="shared" si="77"/>
        <v>198</v>
      </c>
      <c r="C213">
        <f t="shared" si="64"/>
        <v>3680</v>
      </c>
      <c r="D213">
        <f t="shared" si="65"/>
        <v>8013.913043478261</v>
      </c>
      <c r="E213">
        <f t="shared" si="66"/>
        <v>72944.417391304349</v>
      </c>
      <c r="F213">
        <f t="shared" si="67"/>
        <v>3680</v>
      </c>
      <c r="G213">
        <f t="shared" si="76"/>
        <v>230</v>
      </c>
      <c r="H213">
        <f t="shared" si="68"/>
        <v>202</v>
      </c>
      <c r="I213">
        <f t="shared" si="69"/>
        <v>128222.60869565218</v>
      </c>
      <c r="J213">
        <f t="shared" si="70"/>
        <v>58880</v>
      </c>
      <c r="K213">
        <f t="shared" si="71"/>
        <v>1.996527777777778E-6</v>
      </c>
      <c r="L213">
        <f t="shared" si="72"/>
        <v>57.5</v>
      </c>
      <c r="M213">
        <f t="shared" si="73"/>
        <v>58</v>
      </c>
      <c r="O213">
        <f t="shared" si="74"/>
        <v>1.1130434782608696</v>
      </c>
      <c r="P213" s="16">
        <f t="shared" si="75"/>
        <v>1</v>
      </c>
      <c r="Q213" s="9"/>
      <c r="R213" s="9"/>
      <c r="S213" s="15"/>
    </row>
    <row r="214" spans="2:19" x14ac:dyDescent="0.25">
      <c r="B214">
        <f t="shared" si="77"/>
        <v>199</v>
      </c>
      <c r="C214">
        <f t="shared" si="64"/>
        <v>3696</v>
      </c>
      <c r="D214">
        <f t="shared" si="65"/>
        <v>7979.2207792207791</v>
      </c>
      <c r="E214">
        <f t="shared" si="66"/>
        <v>72628.640692640693</v>
      </c>
      <c r="F214">
        <f t="shared" si="67"/>
        <v>3696</v>
      </c>
      <c r="G214">
        <f t="shared" si="76"/>
        <v>231</v>
      </c>
      <c r="H214">
        <f t="shared" si="68"/>
        <v>203</v>
      </c>
      <c r="I214">
        <f t="shared" si="69"/>
        <v>127667.53246753247</v>
      </c>
      <c r="J214">
        <f t="shared" si="70"/>
        <v>59136</v>
      </c>
      <c r="K214">
        <f t="shared" si="71"/>
        <v>2.0052083333333332E-6</v>
      </c>
      <c r="L214">
        <f t="shared" si="72"/>
        <v>57.75</v>
      </c>
      <c r="M214">
        <f t="shared" si="73"/>
        <v>58</v>
      </c>
      <c r="O214">
        <f t="shared" si="74"/>
        <v>1.1082251082251082</v>
      </c>
      <c r="P214" s="16">
        <f t="shared" si="75"/>
        <v>1</v>
      </c>
      <c r="Q214" s="9"/>
      <c r="R214" s="9"/>
      <c r="S214" s="15"/>
    </row>
    <row r="215" spans="2:19" x14ac:dyDescent="0.25">
      <c r="B215">
        <f t="shared" si="77"/>
        <v>200</v>
      </c>
      <c r="C215">
        <f t="shared" si="64"/>
        <v>3712</v>
      </c>
      <c r="D215">
        <f t="shared" si="65"/>
        <v>7944.8275862068967</v>
      </c>
      <c r="E215">
        <f t="shared" si="66"/>
        <v>72315.586206896551</v>
      </c>
      <c r="F215">
        <f t="shared" si="67"/>
        <v>3712</v>
      </c>
      <c r="G215">
        <f t="shared" si="76"/>
        <v>232</v>
      </c>
      <c r="H215">
        <f t="shared" si="68"/>
        <v>204</v>
      </c>
      <c r="I215">
        <f t="shared" si="69"/>
        <v>127117.24137931035</v>
      </c>
      <c r="J215">
        <f t="shared" si="70"/>
        <v>59392</v>
      </c>
      <c r="K215">
        <f t="shared" si="71"/>
        <v>2.0138888888888889E-6</v>
      </c>
      <c r="L215">
        <f t="shared" si="72"/>
        <v>58</v>
      </c>
      <c r="M215">
        <f t="shared" si="73"/>
        <v>58</v>
      </c>
      <c r="O215">
        <f t="shared" si="74"/>
        <v>1.103448275862069</v>
      </c>
      <c r="P215" s="16">
        <f t="shared" si="75"/>
        <v>1</v>
      </c>
      <c r="Q215" s="9"/>
      <c r="R215" s="9"/>
      <c r="S215" s="15"/>
    </row>
    <row r="216" spans="2:19" x14ac:dyDescent="0.25">
      <c r="B216">
        <f t="shared" si="77"/>
        <v>201</v>
      </c>
      <c r="C216">
        <f t="shared" si="64"/>
        <v>3728</v>
      </c>
      <c r="D216">
        <f t="shared" si="65"/>
        <v>7910.7296137339054</v>
      </c>
      <c r="E216">
        <f t="shared" si="66"/>
        <v>72005.218884120171</v>
      </c>
      <c r="F216">
        <f t="shared" si="67"/>
        <v>3728</v>
      </c>
      <c r="G216">
        <f t="shared" si="76"/>
        <v>233</v>
      </c>
      <c r="H216">
        <f t="shared" si="68"/>
        <v>205</v>
      </c>
      <c r="I216">
        <f t="shared" si="69"/>
        <v>126571.67381974249</v>
      </c>
      <c r="J216">
        <f t="shared" si="70"/>
        <v>59648</v>
      </c>
      <c r="K216">
        <f t="shared" si="71"/>
        <v>2.0225694444444446E-6</v>
      </c>
      <c r="L216">
        <f t="shared" si="72"/>
        <v>58.25</v>
      </c>
      <c r="M216">
        <f t="shared" si="73"/>
        <v>59</v>
      </c>
      <c r="O216">
        <f t="shared" si="74"/>
        <v>1.0987124463519313</v>
      </c>
      <c r="P216" s="16">
        <f t="shared" si="75"/>
        <v>1</v>
      </c>
      <c r="Q216" s="9"/>
      <c r="R216" s="9"/>
      <c r="S216" s="15"/>
    </row>
    <row r="217" spans="2:19" x14ac:dyDescent="0.25">
      <c r="B217">
        <f t="shared" si="77"/>
        <v>202</v>
      </c>
      <c r="C217">
        <f t="shared" si="64"/>
        <v>3744</v>
      </c>
      <c r="D217">
        <f t="shared" si="65"/>
        <v>7876.9230769230771</v>
      </c>
      <c r="E217">
        <f t="shared" si="66"/>
        <v>71697.504273504281</v>
      </c>
      <c r="F217">
        <f t="shared" si="67"/>
        <v>3744</v>
      </c>
      <c r="G217">
        <f t="shared" si="76"/>
        <v>234</v>
      </c>
      <c r="H217">
        <f t="shared" si="68"/>
        <v>206</v>
      </c>
      <c r="I217">
        <f t="shared" si="69"/>
        <v>126030.76923076923</v>
      </c>
      <c r="J217">
        <f t="shared" si="70"/>
        <v>59904</v>
      </c>
      <c r="K217">
        <f t="shared" si="71"/>
        <v>2.0312499999999998E-6</v>
      </c>
      <c r="L217">
        <f t="shared" si="72"/>
        <v>58.5</v>
      </c>
      <c r="M217">
        <f t="shared" si="73"/>
        <v>59</v>
      </c>
      <c r="O217">
        <f t="shared" si="74"/>
        <v>1.0940170940170941</v>
      </c>
      <c r="P217" s="16">
        <f t="shared" si="75"/>
        <v>1</v>
      </c>
      <c r="Q217" s="9"/>
      <c r="R217" s="9"/>
      <c r="S217" s="15"/>
    </row>
    <row r="218" spans="2:19" x14ac:dyDescent="0.25">
      <c r="B218">
        <f t="shared" si="77"/>
        <v>203</v>
      </c>
      <c r="C218">
        <f t="shared" si="64"/>
        <v>3760</v>
      </c>
      <c r="D218">
        <f t="shared" si="65"/>
        <v>7843.4042553191493</v>
      </c>
      <c r="E218">
        <f t="shared" si="66"/>
        <v>71392.408510638299</v>
      </c>
      <c r="F218">
        <f t="shared" si="67"/>
        <v>3760</v>
      </c>
      <c r="G218">
        <f t="shared" si="76"/>
        <v>235</v>
      </c>
      <c r="H218">
        <f t="shared" si="68"/>
        <v>207</v>
      </c>
      <c r="I218">
        <f t="shared" si="69"/>
        <v>125494.46808510639</v>
      </c>
      <c r="J218">
        <f t="shared" si="70"/>
        <v>60160</v>
      </c>
      <c r="K218">
        <f t="shared" si="71"/>
        <v>2.0399305555555555E-6</v>
      </c>
      <c r="L218">
        <f t="shared" si="72"/>
        <v>58.75</v>
      </c>
      <c r="M218">
        <f t="shared" si="73"/>
        <v>59</v>
      </c>
      <c r="O218">
        <f t="shared" si="74"/>
        <v>1.0893617021276596</v>
      </c>
      <c r="P218" s="16">
        <f t="shared" si="75"/>
        <v>1</v>
      </c>
      <c r="Q218" s="9"/>
      <c r="R218" s="9"/>
      <c r="S218" s="15"/>
    </row>
    <row r="219" spans="2:19" x14ac:dyDescent="0.25">
      <c r="B219">
        <f t="shared" si="77"/>
        <v>204</v>
      </c>
      <c r="C219">
        <f t="shared" si="64"/>
        <v>3776</v>
      </c>
      <c r="D219">
        <f t="shared" si="65"/>
        <v>7810.1694915254238</v>
      </c>
      <c r="E219">
        <f t="shared" si="66"/>
        <v>71089.898305084746</v>
      </c>
      <c r="F219">
        <f t="shared" si="67"/>
        <v>3776</v>
      </c>
      <c r="G219">
        <f t="shared" si="76"/>
        <v>236</v>
      </c>
      <c r="H219">
        <f t="shared" si="68"/>
        <v>208</v>
      </c>
      <c r="I219">
        <f t="shared" si="69"/>
        <v>124962.71186440678</v>
      </c>
      <c r="J219">
        <f t="shared" si="70"/>
        <v>60416</v>
      </c>
      <c r="K219">
        <f t="shared" si="71"/>
        <v>2.0486111111111112E-6</v>
      </c>
      <c r="L219">
        <f t="shared" si="72"/>
        <v>59</v>
      </c>
      <c r="M219">
        <f t="shared" si="73"/>
        <v>59</v>
      </c>
      <c r="O219">
        <f t="shared" si="74"/>
        <v>1.0847457627118644</v>
      </c>
      <c r="P219" s="16">
        <f t="shared" si="75"/>
        <v>1</v>
      </c>
      <c r="Q219" s="9"/>
      <c r="R219" s="9"/>
      <c r="S219" s="15"/>
    </row>
    <row r="220" spans="2:19" x14ac:dyDescent="0.25">
      <c r="B220">
        <f t="shared" si="77"/>
        <v>205</v>
      </c>
      <c r="C220">
        <f t="shared" si="64"/>
        <v>3792</v>
      </c>
      <c r="D220">
        <f t="shared" si="65"/>
        <v>7777.2151898734173</v>
      </c>
      <c r="E220">
        <f t="shared" si="66"/>
        <v>70789.940928270036</v>
      </c>
      <c r="F220">
        <f t="shared" si="67"/>
        <v>3792</v>
      </c>
      <c r="G220">
        <f t="shared" si="76"/>
        <v>237</v>
      </c>
      <c r="H220">
        <f t="shared" si="68"/>
        <v>209</v>
      </c>
      <c r="I220">
        <f t="shared" si="69"/>
        <v>124435.44303797468</v>
      </c>
      <c r="J220">
        <f t="shared" si="70"/>
        <v>60672</v>
      </c>
      <c r="K220">
        <f t="shared" si="71"/>
        <v>2.0572916666666668E-6</v>
      </c>
      <c r="L220">
        <f t="shared" si="72"/>
        <v>59.25</v>
      </c>
      <c r="M220">
        <f t="shared" si="73"/>
        <v>60</v>
      </c>
      <c r="O220">
        <f t="shared" si="74"/>
        <v>1.0801687763713079</v>
      </c>
      <c r="P220" s="16">
        <f t="shared" si="75"/>
        <v>1</v>
      </c>
      <c r="Q220" s="9"/>
      <c r="R220" s="9"/>
      <c r="S220" s="15"/>
    </row>
    <row r="221" spans="2:19" x14ac:dyDescent="0.25">
      <c r="B221">
        <f t="shared" si="77"/>
        <v>206</v>
      </c>
      <c r="C221">
        <f t="shared" si="64"/>
        <v>3808</v>
      </c>
      <c r="D221">
        <f t="shared" si="65"/>
        <v>7744.5378151260502</v>
      </c>
      <c r="E221">
        <f t="shared" si="66"/>
        <v>70492.504201680669</v>
      </c>
      <c r="F221">
        <f t="shared" si="67"/>
        <v>3808</v>
      </c>
      <c r="G221">
        <f t="shared" si="76"/>
        <v>238</v>
      </c>
      <c r="H221">
        <f t="shared" si="68"/>
        <v>210</v>
      </c>
      <c r="I221">
        <f t="shared" si="69"/>
        <v>123912.6050420168</v>
      </c>
      <c r="J221">
        <f t="shared" si="70"/>
        <v>60928</v>
      </c>
      <c r="K221">
        <f t="shared" si="71"/>
        <v>2.0659722222222221E-6</v>
      </c>
      <c r="L221">
        <f t="shared" si="72"/>
        <v>59.5</v>
      </c>
      <c r="M221">
        <f t="shared" si="73"/>
        <v>60</v>
      </c>
      <c r="O221">
        <f t="shared" si="74"/>
        <v>1.0756302521008403</v>
      </c>
      <c r="P221" s="16">
        <f t="shared" si="75"/>
        <v>1</v>
      </c>
      <c r="Q221" s="9"/>
      <c r="R221" s="9"/>
      <c r="S221" s="15"/>
    </row>
    <row r="222" spans="2:19" x14ac:dyDescent="0.25">
      <c r="B222">
        <f t="shared" si="77"/>
        <v>207</v>
      </c>
      <c r="C222">
        <f t="shared" si="64"/>
        <v>3824</v>
      </c>
      <c r="D222">
        <f t="shared" si="65"/>
        <v>7712.1338912133888</v>
      </c>
      <c r="E222">
        <f t="shared" si="66"/>
        <v>70197.556485355643</v>
      </c>
      <c r="F222">
        <f t="shared" si="67"/>
        <v>3824</v>
      </c>
      <c r="G222">
        <f t="shared" si="76"/>
        <v>239</v>
      </c>
      <c r="H222">
        <f t="shared" si="68"/>
        <v>211</v>
      </c>
      <c r="I222">
        <f t="shared" si="69"/>
        <v>123394.14225941422</v>
      </c>
      <c r="J222">
        <f t="shared" si="70"/>
        <v>61184</v>
      </c>
      <c r="K222">
        <f t="shared" si="71"/>
        <v>2.0746527777777778E-6</v>
      </c>
      <c r="L222">
        <f t="shared" si="72"/>
        <v>59.75</v>
      </c>
      <c r="M222">
        <f t="shared" si="73"/>
        <v>60</v>
      </c>
      <c r="O222">
        <f t="shared" si="74"/>
        <v>1.0711297071129706</v>
      </c>
      <c r="P222" s="16">
        <f t="shared" si="75"/>
        <v>1</v>
      </c>
      <c r="Q222" s="9"/>
      <c r="R222" s="9"/>
      <c r="S222" s="15"/>
    </row>
    <row r="223" spans="2:19" x14ac:dyDescent="0.25">
      <c r="B223">
        <f t="shared" si="77"/>
        <v>208</v>
      </c>
      <c r="C223">
        <f t="shared" si="64"/>
        <v>3840</v>
      </c>
      <c r="D223">
        <f t="shared" si="65"/>
        <v>7680</v>
      </c>
      <c r="E223">
        <f t="shared" si="66"/>
        <v>69905.066666666666</v>
      </c>
      <c r="F223">
        <f t="shared" si="67"/>
        <v>3840</v>
      </c>
      <c r="G223">
        <f t="shared" si="76"/>
        <v>240</v>
      </c>
      <c r="H223">
        <f t="shared" si="68"/>
        <v>212</v>
      </c>
      <c r="I223">
        <f t="shared" si="69"/>
        <v>122880</v>
      </c>
      <c r="J223">
        <f t="shared" si="70"/>
        <v>61440</v>
      </c>
      <c r="K223">
        <f t="shared" si="71"/>
        <v>2.0833333333333334E-6</v>
      </c>
      <c r="L223">
        <f t="shared" si="72"/>
        <v>60</v>
      </c>
      <c r="M223">
        <f t="shared" si="73"/>
        <v>60</v>
      </c>
      <c r="O223">
        <f t="shared" si="74"/>
        <v>1.0666666666666667</v>
      </c>
      <c r="P223" s="16">
        <f t="shared" si="75"/>
        <v>1</v>
      </c>
      <c r="Q223" s="9"/>
      <c r="R223" s="9"/>
      <c r="S223" s="15"/>
    </row>
    <row r="224" spans="2:19" x14ac:dyDescent="0.25">
      <c r="B224">
        <f t="shared" si="77"/>
        <v>209</v>
      </c>
      <c r="C224">
        <f t="shared" si="64"/>
        <v>3856</v>
      </c>
      <c r="D224">
        <f t="shared" si="65"/>
        <v>7648.1327800829877</v>
      </c>
      <c r="E224">
        <f t="shared" si="66"/>
        <v>69615.004149377593</v>
      </c>
      <c r="F224">
        <f t="shared" si="67"/>
        <v>3856</v>
      </c>
      <c r="G224">
        <f t="shared" si="76"/>
        <v>241</v>
      </c>
      <c r="H224">
        <f t="shared" si="68"/>
        <v>213</v>
      </c>
      <c r="I224">
        <f t="shared" si="69"/>
        <v>122370.1244813278</v>
      </c>
      <c r="J224">
        <f t="shared" si="70"/>
        <v>61696</v>
      </c>
      <c r="K224">
        <f t="shared" si="71"/>
        <v>2.0920138888888887E-6</v>
      </c>
      <c r="L224">
        <f t="shared" si="72"/>
        <v>60.25</v>
      </c>
      <c r="M224">
        <f t="shared" si="73"/>
        <v>61</v>
      </c>
      <c r="O224">
        <f t="shared" si="74"/>
        <v>1.0622406639004149</v>
      </c>
      <c r="P224" s="16">
        <f t="shared" si="75"/>
        <v>1</v>
      </c>
      <c r="Q224" s="9"/>
      <c r="R224" s="9"/>
      <c r="S224" s="15"/>
    </row>
    <row r="225" spans="2:19" x14ac:dyDescent="0.25">
      <c r="B225">
        <f t="shared" si="77"/>
        <v>210</v>
      </c>
      <c r="C225">
        <f t="shared" si="64"/>
        <v>3872</v>
      </c>
      <c r="D225">
        <f t="shared" si="65"/>
        <v>7616.5289256198348</v>
      </c>
      <c r="E225">
        <f t="shared" si="66"/>
        <v>69327.338842975209</v>
      </c>
      <c r="F225">
        <f t="shared" si="67"/>
        <v>3872</v>
      </c>
      <c r="G225">
        <f t="shared" si="76"/>
        <v>242</v>
      </c>
      <c r="H225">
        <f t="shared" si="68"/>
        <v>214</v>
      </c>
      <c r="I225">
        <f t="shared" si="69"/>
        <v>121864.46280991736</v>
      </c>
      <c r="J225">
        <f t="shared" si="70"/>
        <v>61952</v>
      </c>
      <c r="K225">
        <f t="shared" si="71"/>
        <v>2.1006944444444444E-6</v>
      </c>
      <c r="L225">
        <f t="shared" si="72"/>
        <v>60.5</v>
      </c>
      <c r="M225">
        <f t="shared" si="73"/>
        <v>61</v>
      </c>
      <c r="O225">
        <f t="shared" si="74"/>
        <v>1.0578512396694215</v>
      </c>
      <c r="P225" s="16">
        <f t="shared" si="75"/>
        <v>1</v>
      </c>
      <c r="Q225" s="9"/>
      <c r="R225" s="9"/>
      <c r="S225" s="15"/>
    </row>
    <row r="226" spans="2:19" x14ac:dyDescent="0.25">
      <c r="B226">
        <f t="shared" si="77"/>
        <v>211</v>
      </c>
      <c r="C226">
        <f t="shared" si="64"/>
        <v>3888</v>
      </c>
      <c r="D226">
        <f t="shared" si="65"/>
        <v>7585.1851851851852</v>
      </c>
      <c r="E226">
        <f t="shared" si="66"/>
        <v>69042.04115226338</v>
      </c>
      <c r="F226">
        <f t="shared" si="67"/>
        <v>3888</v>
      </c>
      <c r="G226">
        <f t="shared" si="76"/>
        <v>243</v>
      </c>
      <c r="H226">
        <f t="shared" si="68"/>
        <v>215</v>
      </c>
      <c r="I226">
        <f t="shared" si="69"/>
        <v>121362.96296296296</v>
      </c>
      <c r="J226">
        <f t="shared" si="70"/>
        <v>62208</v>
      </c>
      <c r="K226">
        <f t="shared" si="71"/>
        <v>2.109375E-6</v>
      </c>
      <c r="L226">
        <f t="shared" si="72"/>
        <v>60.75</v>
      </c>
      <c r="M226">
        <f t="shared" si="73"/>
        <v>61</v>
      </c>
      <c r="O226">
        <f t="shared" si="74"/>
        <v>1.0534979423868314</v>
      </c>
      <c r="P226" s="16">
        <f t="shared" si="75"/>
        <v>1</v>
      </c>
      <c r="Q226" s="9"/>
      <c r="R226" s="9"/>
      <c r="S226" s="15"/>
    </row>
    <row r="227" spans="2:19" x14ac:dyDescent="0.25">
      <c r="B227">
        <f t="shared" si="77"/>
        <v>212</v>
      </c>
      <c r="C227">
        <f t="shared" si="64"/>
        <v>3904</v>
      </c>
      <c r="D227">
        <f t="shared" si="65"/>
        <v>7554.0983606557375</v>
      </c>
      <c r="E227">
        <f t="shared" si="66"/>
        <v>68759.081967213118</v>
      </c>
      <c r="F227">
        <f t="shared" si="67"/>
        <v>3904</v>
      </c>
      <c r="G227">
        <f t="shared" si="76"/>
        <v>244</v>
      </c>
      <c r="H227">
        <f t="shared" si="68"/>
        <v>216</v>
      </c>
      <c r="I227">
        <f t="shared" si="69"/>
        <v>120865.5737704918</v>
      </c>
      <c r="J227">
        <f t="shared" si="70"/>
        <v>62464</v>
      </c>
      <c r="K227">
        <f t="shared" si="71"/>
        <v>2.1180555555555557E-6</v>
      </c>
      <c r="L227">
        <f t="shared" si="72"/>
        <v>61</v>
      </c>
      <c r="M227">
        <f t="shared" si="73"/>
        <v>61</v>
      </c>
      <c r="O227">
        <f t="shared" si="74"/>
        <v>1.0491803278688525</v>
      </c>
      <c r="P227" s="16">
        <f t="shared" si="75"/>
        <v>1</v>
      </c>
      <c r="Q227" s="9"/>
      <c r="R227" s="9"/>
      <c r="S227" s="15"/>
    </row>
    <row r="228" spans="2:19" x14ac:dyDescent="0.25">
      <c r="B228">
        <f t="shared" si="77"/>
        <v>213</v>
      </c>
      <c r="C228">
        <f t="shared" si="64"/>
        <v>3920</v>
      </c>
      <c r="D228">
        <f t="shared" si="65"/>
        <v>7523.2653061224491</v>
      </c>
      <c r="E228">
        <f t="shared" si="66"/>
        <v>68478.432653061231</v>
      </c>
      <c r="F228">
        <f t="shared" si="67"/>
        <v>3920</v>
      </c>
      <c r="G228">
        <f t="shared" si="76"/>
        <v>245</v>
      </c>
      <c r="H228">
        <f t="shared" si="68"/>
        <v>217</v>
      </c>
      <c r="I228">
        <f t="shared" si="69"/>
        <v>120372.24489795919</v>
      </c>
      <c r="J228">
        <f t="shared" si="70"/>
        <v>62720</v>
      </c>
      <c r="K228">
        <f t="shared" si="71"/>
        <v>2.1267361111111109E-6</v>
      </c>
      <c r="L228">
        <f t="shared" si="72"/>
        <v>61.25</v>
      </c>
      <c r="M228">
        <f t="shared" si="73"/>
        <v>62</v>
      </c>
      <c r="O228">
        <f t="shared" si="74"/>
        <v>1.0448979591836736</v>
      </c>
      <c r="P228" s="16">
        <f t="shared" si="75"/>
        <v>1</v>
      </c>
      <c r="Q228" s="9"/>
      <c r="R228" s="9"/>
      <c r="S228" s="15"/>
    </row>
    <row r="229" spans="2:19" x14ac:dyDescent="0.25">
      <c r="B229">
        <f t="shared" si="77"/>
        <v>214</v>
      </c>
      <c r="C229">
        <f t="shared" si="64"/>
        <v>3936</v>
      </c>
      <c r="D229">
        <f t="shared" si="65"/>
        <v>7492.6829268292686</v>
      </c>
      <c r="E229">
        <f t="shared" si="66"/>
        <v>68200.065040650414</v>
      </c>
      <c r="F229">
        <f t="shared" si="67"/>
        <v>3936</v>
      </c>
      <c r="G229">
        <f t="shared" si="76"/>
        <v>246</v>
      </c>
      <c r="H229">
        <f t="shared" si="68"/>
        <v>218</v>
      </c>
      <c r="I229">
        <f t="shared" si="69"/>
        <v>119882.9268292683</v>
      </c>
      <c r="J229">
        <f t="shared" si="70"/>
        <v>62976</v>
      </c>
      <c r="K229">
        <f t="shared" si="71"/>
        <v>2.1354166666666666E-6</v>
      </c>
      <c r="L229">
        <f t="shared" si="72"/>
        <v>61.5</v>
      </c>
      <c r="M229">
        <f t="shared" si="73"/>
        <v>62</v>
      </c>
      <c r="O229">
        <f t="shared" si="74"/>
        <v>1.0406504065040652</v>
      </c>
      <c r="P229" s="16">
        <f t="shared" si="75"/>
        <v>1</v>
      </c>
      <c r="Q229" s="9"/>
      <c r="R229" s="9"/>
      <c r="S229" s="15"/>
    </row>
    <row r="230" spans="2:19" x14ac:dyDescent="0.25">
      <c r="B230">
        <f t="shared" si="77"/>
        <v>215</v>
      </c>
      <c r="C230">
        <f t="shared" si="64"/>
        <v>3952</v>
      </c>
      <c r="D230">
        <f t="shared" si="65"/>
        <v>7462.3481781376522</v>
      </c>
      <c r="E230">
        <f t="shared" si="66"/>
        <v>67923.951417004049</v>
      </c>
      <c r="F230">
        <f t="shared" si="67"/>
        <v>3952</v>
      </c>
      <c r="G230">
        <f t="shared" si="76"/>
        <v>247</v>
      </c>
      <c r="H230">
        <f t="shared" si="68"/>
        <v>219</v>
      </c>
      <c r="I230">
        <f t="shared" si="69"/>
        <v>119397.57085020244</v>
      </c>
      <c r="J230">
        <f t="shared" si="70"/>
        <v>63232</v>
      </c>
      <c r="K230">
        <f t="shared" si="71"/>
        <v>2.1440972222222223E-6</v>
      </c>
      <c r="L230">
        <f t="shared" si="72"/>
        <v>61.75</v>
      </c>
      <c r="M230">
        <f t="shared" si="73"/>
        <v>62</v>
      </c>
      <c r="O230">
        <f t="shared" si="74"/>
        <v>1.0364372469635628</v>
      </c>
      <c r="P230" s="16">
        <f t="shared" si="75"/>
        <v>1</v>
      </c>
      <c r="Q230" s="9"/>
      <c r="R230" s="9"/>
      <c r="S230" s="15"/>
    </row>
    <row r="231" spans="2:19" x14ac:dyDescent="0.25">
      <c r="B231">
        <f t="shared" si="77"/>
        <v>216</v>
      </c>
      <c r="C231">
        <f t="shared" si="64"/>
        <v>3968</v>
      </c>
      <c r="D231">
        <f t="shared" si="65"/>
        <v>7432.2580645161288</v>
      </c>
      <c r="E231">
        <f t="shared" si="66"/>
        <v>67650.06451612903</v>
      </c>
      <c r="F231">
        <f t="shared" si="67"/>
        <v>3968</v>
      </c>
      <c r="G231">
        <f t="shared" si="76"/>
        <v>248</v>
      </c>
      <c r="H231">
        <f t="shared" si="68"/>
        <v>220</v>
      </c>
      <c r="I231">
        <f t="shared" si="69"/>
        <v>118916.12903225806</v>
      </c>
      <c r="J231">
        <f t="shared" si="70"/>
        <v>63488</v>
      </c>
      <c r="K231">
        <f t="shared" si="71"/>
        <v>2.152777777777778E-6</v>
      </c>
      <c r="L231">
        <f t="shared" si="72"/>
        <v>62</v>
      </c>
      <c r="M231">
        <f t="shared" si="73"/>
        <v>62</v>
      </c>
      <c r="O231">
        <f t="shared" si="74"/>
        <v>1.032258064516129</v>
      </c>
      <c r="P231" s="16">
        <f t="shared" si="75"/>
        <v>1</v>
      </c>
      <c r="Q231" s="9"/>
      <c r="R231" s="9"/>
      <c r="S231" s="15"/>
    </row>
    <row r="232" spans="2:19" x14ac:dyDescent="0.25">
      <c r="B232">
        <f t="shared" si="77"/>
        <v>217</v>
      </c>
      <c r="C232">
        <f t="shared" si="64"/>
        <v>3984</v>
      </c>
      <c r="D232">
        <f t="shared" si="65"/>
        <v>7402.4096385542171</v>
      </c>
      <c r="E232">
        <f t="shared" si="66"/>
        <v>67378.377510040169</v>
      </c>
      <c r="F232">
        <f t="shared" si="67"/>
        <v>3984</v>
      </c>
      <c r="G232">
        <f t="shared" si="76"/>
        <v>249</v>
      </c>
      <c r="H232">
        <f t="shared" si="68"/>
        <v>221</v>
      </c>
      <c r="I232">
        <f t="shared" si="69"/>
        <v>118438.55421686747</v>
      </c>
      <c r="J232">
        <f t="shared" si="70"/>
        <v>63744</v>
      </c>
      <c r="K232">
        <f t="shared" si="71"/>
        <v>2.1614583333333332E-6</v>
      </c>
      <c r="L232">
        <f t="shared" si="72"/>
        <v>62.25</v>
      </c>
      <c r="M232">
        <f t="shared" si="73"/>
        <v>63</v>
      </c>
      <c r="O232">
        <f t="shared" si="74"/>
        <v>1.0281124497991969</v>
      </c>
      <c r="P232" s="16">
        <f t="shared" si="75"/>
        <v>1</v>
      </c>
      <c r="Q232" s="9"/>
      <c r="R232" s="9"/>
      <c r="S232" s="15"/>
    </row>
    <row r="233" spans="2:19" x14ac:dyDescent="0.25">
      <c r="B233">
        <f t="shared" si="77"/>
        <v>218</v>
      </c>
      <c r="C233">
        <f t="shared" si="64"/>
        <v>4000</v>
      </c>
      <c r="D233">
        <f t="shared" si="65"/>
        <v>7372.8</v>
      </c>
      <c r="E233">
        <f t="shared" si="66"/>
        <v>67108.864000000001</v>
      </c>
      <c r="F233">
        <f t="shared" si="67"/>
        <v>4000</v>
      </c>
      <c r="G233">
        <f t="shared" si="76"/>
        <v>250</v>
      </c>
      <c r="H233">
        <f t="shared" si="68"/>
        <v>222</v>
      </c>
      <c r="I233">
        <f t="shared" si="69"/>
        <v>117964.8</v>
      </c>
      <c r="J233">
        <f t="shared" si="70"/>
        <v>64000</v>
      </c>
      <c r="K233">
        <f t="shared" si="71"/>
        <v>2.1701388888888889E-6</v>
      </c>
      <c r="L233">
        <f t="shared" si="72"/>
        <v>62.5</v>
      </c>
      <c r="M233">
        <f t="shared" si="73"/>
        <v>63</v>
      </c>
      <c r="O233">
        <f t="shared" si="74"/>
        <v>1.024</v>
      </c>
      <c r="P233" s="16">
        <f t="shared" si="75"/>
        <v>1</v>
      </c>
      <c r="Q233" s="9"/>
      <c r="R233" s="9"/>
      <c r="S233" s="15"/>
    </row>
    <row r="234" spans="2:19" x14ac:dyDescent="0.25">
      <c r="B234">
        <f t="shared" si="77"/>
        <v>219</v>
      </c>
      <c r="C234">
        <f t="shared" si="64"/>
        <v>4016</v>
      </c>
      <c r="D234">
        <f t="shared" si="65"/>
        <v>7343.426294820717</v>
      </c>
      <c r="E234">
        <f t="shared" si="66"/>
        <v>66841.498007968126</v>
      </c>
      <c r="F234">
        <f t="shared" si="67"/>
        <v>4016</v>
      </c>
      <c r="G234">
        <f t="shared" si="76"/>
        <v>251</v>
      </c>
      <c r="H234">
        <f t="shared" si="68"/>
        <v>223</v>
      </c>
      <c r="I234">
        <f t="shared" si="69"/>
        <v>117494.82071713147</v>
      </c>
      <c r="J234">
        <f t="shared" si="70"/>
        <v>64256</v>
      </c>
      <c r="K234">
        <f t="shared" si="71"/>
        <v>2.1788194444444446E-6</v>
      </c>
      <c r="L234">
        <f t="shared" si="72"/>
        <v>62.75</v>
      </c>
      <c r="M234">
        <f t="shared" si="73"/>
        <v>63</v>
      </c>
      <c r="O234">
        <f t="shared" si="74"/>
        <v>1.0199203187250996</v>
      </c>
      <c r="P234" s="16">
        <f t="shared" si="75"/>
        <v>1</v>
      </c>
      <c r="Q234" s="9"/>
      <c r="R234" s="9"/>
      <c r="S234" s="15"/>
    </row>
    <row r="235" spans="2:19" x14ac:dyDescent="0.25">
      <c r="B235">
        <f t="shared" si="77"/>
        <v>220</v>
      </c>
      <c r="C235">
        <f t="shared" si="64"/>
        <v>4032</v>
      </c>
      <c r="D235">
        <f t="shared" si="65"/>
        <v>7314.2857142857147</v>
      </c>
      <c r="E235">
        <f t="shared" si="66"/>
        <v>66576.253968253965</v>
      </c>
      <c r="F235">
        <f t="shared" si="67"/>
        <v>4032</v>
      </c>
      <c r="G235">
        <f t="shared" si="76"/>
        <v>252</v>
      </c>
      <c r="H235">
        <f t="shared" si="68"/>
        <v>224</v>
      </c>
      <c r="I235">
        <f t="shared" si="69"/>
        <v>117028.57142857143</v>
      </c>
      <c r="J235">
        <f t="shared" si="70"/>
        <v>64512</v>
      </c>
      <c r="K235">
        <f t="shared" si="71"/>
        <v>2.1874999999999998E-6</v>
      </c>
      <c r="L235">
        <f t="shared" si="72"/>
        <v>63</v>
      </c>
      <c r="M235">
        <f t="shared" si="73"/>
        <v>63</v>
      </c>
      <c r="O235">
        <f t="shared" si="74"/>
        <v>1.0158730158730158</v>
      </c>
      <c r="P235" s="16">
        <f t="shared" si="75"/>
        <v>1</v>
      </c>
      <c r="Q235" s="9"/>
      <c r="R235" s="9"/>
      <c r="S235" s="15"/>
    </row>
    <row r="236" spans="2:19" x14ac:dyDescent="0.25">
      <c r="B236">
        <f t="shared" si="77"/>
        <v>221</v>
      </c>
      <c r="C236">
        <f t="shared" si="64"/>
        <v>4048</v>
      </c>
      <c r="D236">
        <f t="shared" si="65"/>
        <v>7285.375494071146</v>
      </c>
      <c r="E236">
        <f t="shared" si="66"/>
        <v>66313.106719367584</v>
      </c>
      <c r="F236">
        <f t="shared" si="67"/>
        <v>4048</v>
      </c>
      <c r="G236">
        <f t="shared" si="76"/>
        <v>253</v>
      </c>
      <c r="H236">
        <f t="shared" si="68"/>
        <v>225</v>
      </c>
      <c r="I236">
        <f t="shared" si="69"/>
        <v>116566.00790513834</v>
      </c>
      <c r="J236">
        <f t="shared" si="70"/>
        <v>64768</v>
      </c>
      <c r="K236">
        <f t="shared" si="71"/>
        <v>2.1961805555555555E-6</v>
      </c>
      <c r="L236">
        <f t="shared" si="72"/>
        <v>63.25</v>
      </c>
      <c r="M236">
        <f t="shared" si="73"/>
        <v>64</v>
      </c>
      <c r="O236">
        <f t="shared" si="74"/>
        <v>1.0118577075098814</v>
      </c>
      <c r="P236" s="16">
        <f t="shared" si="75"/>
        <v>1</v>
      </c>
      <c r="Q236" s="9"/>
      <c r="R236" s="9"/>
      <c r="S236" s="15"/>
    </row>
    <row r="237" spans="2:19" x14ac:dyDescent="0.25">
      <c r="B237">
        <f t="shared" si="77"/>
        <v>222</v>
      </c>
      <c r="C237">
        <f t="shared" si="64"/>
        <v>4064</v>
      </c>
      <c r="D237">
        <f t="shared" si="65"/>
        <v>7256.6929133858266</v>
      </c>
      <c r="E237">
        <f t="shared" si="66"/>
        <v>66052.031496062991</v>
      </c>
      <c r="F237">
        <f t="shared" si="67"/>
        <v>4064</v>
      </c>
      <c r="G237">
        <f t="shared" si="76"/>
        <v>254</v>
      </c>
      <c r="H237">
        <f t="shared" si="68"/>
        <v>226</v>
      </c>
      <c r="I237">
        <f t="shared" si="69"/>
        <v>116107.08661417323</v>
      </c>
      <c r="J237">
        <f t="shared" si="70"/>
        <v>65024</v>
      </c>
      <c r="K237">
        <f t="shared" si="71"/>
        <v>2.2048611111111112E-6</v>
      </c>
      <c r="L237">
        <f t="shared" si="72"/>
        <v>63.5</v>
      </c>
      <c r="M237">
        <f t="shared" si="73"/>
        <v>64</v>
      </c>
      <c r="O237">
        <f t="shared" si="74"/>
        <v>1.0078740157480315</v>
      </c>
      <c r="P237" s="16">
        <f t="shared" si="75"/>
        <v>1</v>
      </c>
      <c r="Q237" s="9"/>
      <c r="R237" s="9"/>
      <c r="S237" s="15"/>
    </row>
    <row r="238" spans="2:19" x14ac:dyDescent="0.25">
      <c r="B238">
        <f t="shared" si="77"/>
        <v>223</v>
      </c>
      <c r="C238">
        <f t="shared" si="64"/>
        <v>4080</v>
      </c>
      <c r="D238">
        <f t="shared" si="65"/>
        <v>7228.2352941176468</v>
      </c>
      <c r="E238">
        <f t="shared" si="66"/>
        <v>65793.003921568627</v>
      </c>
      <c r="F238">
        <f t="shared" si="67"/>
        <v>4080</v>
      </c>
      <c r="G238">
        <f t="shared" si="76"/>
        <v>255</v>
      </c>
      <c r="H238">
        <f t="shared" si="68"/>
        <v>227</v>
      </c>
      <c r="I238">
        <f t="shared" si="69"/>
        <v>115651.76470588235</v>
      </c>
      <c r="J238">
        <f t="shared" si="70"/>
        <v>65280</v>
      </c>
      <c r="K238">
        <f t="shared" si="71"/>
        <v>2.2135416666666668E-6</v>
      </c>
      <c r="L238">
        <f t="shared" si="72"/>
        <v>63.75</v>
      </c>
      <c r="M238">
        <f t="shared" si="73"/>
        <v>64</v>
      </c>
      <c r="O238">
        <f t="shared" si="74"/>
        <v>1.003921568627451</v>
      </c>
      <c r="P238" s="16">
        <f t="shared" si="75"/>
        <v>1</v>
      </c>
      <c r="Q238" s="9"/>
      <c r="R238" s="9"/>
      <c r="S238" s="15"/>
    </row>
    <row r="239" spans="2:19" x14ac:dyDescent="0.25">
      <c r="B239">
        <f t="shared" si="77"/>
        <v>224</v>
      </c>
      <c r="C239">
        <f t="shared" si="64"/>
        <v>4096</v>
      </c>
      <c r="D239">
        <f t="shared" si="65"/>
        <v>7200</v>
      </c>
      <c r="E239">
        <f t="shared" si="66"/>
        <v>65536</v>
      </c>
      <c r="F239">
        <f t="shared" si="67"/>
        <v>4096</v>
      </c>
      <c r="G239">
        <f t="shared" si="76"/>
        <v>256</v>
      </c>
      <c r="H239">
        <f t="shared" si="68"/>
        <v>228</v>
      </c>
      <c r="I239">
        <f t="shared" si="69"/>
        <v>115200</v>
      </c>
      <c r="J239">
        <f t="shared" si="70"/>
        <v>65536</v>
      </c>
      <c r="K239">
        <f t="shared" si="71"/>
        <v>2.2222222222222221E-6</v>
      </c>
      <c r="L239">
        <f t="shared" si="72"/>
        <v>64</v>
      </c>
      <c r="M239">
        <f t="shared" si="73"/>
        <v>64</v>
      </c>
      <c r="O239">
        <f t="shared" si="74"/>
        <v>1</v>
      </c>
      <c r="P239" s="16">
        <f t="shared" si="75"/>
        <v>1</v>
      </c>
      <c r="Q239" s="9"/>
      <c r="R239" s="9"/>
      <c r="S239" s="15"/>
    </row>
    <row r="240" spans="2:19" x14ac:dyDescent="0.25">
      <c r="P240" s="7"/>
      <c r="Q240" s="9"/>
      <c r="R240" s="9"/>
      <c r="S240" s="15"/>
    </row>
    <row r="241" spans="2:20" x14ac:dyDescent="0.25">
      <c r="P241" s="7"/>
      <c r="Q241" s="9"/>
      <c r="R241" s="9"/>
      <c r="S241" s="15"/>
    </row>
    <row r="242" spans="2:20" ht="75" x14ac:dyDescent="0.25">
      <c r="B242" s="2" t="s">
        <v>2</v>
      </c>
      <c r="C242" s="2" t="s">
        <v>3</v>
      </c>
      <c r="D242" t="s">
        <v>4</v>
      </c>
      <c r="E242" t="s">
        <v>5</v>
      </c>
      <c r="F242" t="s">
        <v>6</v>
      </c>
      <c r="G242" t="s">
        <v>7</v>
      </c>
      <c r="I242" t="s">
        <v>8</v>
      </c>
      <c r="J242" s="2" t="s">
        <v>9</v>
      </c>
      <c r="K242" s="2" t="s">
        <v>10</v>
      </c>
      <c r="L242" s="2" t="s">
        <v>11</v>
      </c>
      <c r="M242" s="2" t="s">
        <v>12</v>
      </c>
      <c r="N242" s="2" t="s">
        <v>13</v>
      </c>
      <c r="P242" s="2"/>
      <c r="Q242" s="2"/>
      <c r="R242" s="2"/>
      <c r="S242" s="2"/>
      <c r="T242" s="2"/>
    </row>
    <row r="243" spans="2:20" x14ac:dyDescent="0.25">
      <c r="G243" s="6"/>
      <c r="P243" s="7"/>
      <c r="Q243" s="9"/>
      <c r="R243" s="9"/>
      <c r="S243" s="15"/>
    </row>
    <row r="244" spans="2:20" x14ac:dyDescent="0.25">
      <c r="B244" s="12"/>
      <c r="C244" s="12"/>
      <c r="D244" s="12"/>
      <c r="E244" s="12"/>
      <c r="F244" s="12"/>
      <c r="G244" s="14"/>
      <c r="H244" s="12"/>
      <c r="I244" s="12"/>
      <c r="J244" s="12"/>
      <c r="K244" s="12"/>
      <c r="L244" s="12"/>
      <c r="M244" s="12"/>
      <c r="N244" s="12"/>
      <c r="O244" s="12"/>
      <c r="P244" s="13"/>
      <c r="Q244" s="9"/>
      <c r="R244" s="9"/>
      <c r="S244" s="15"/>
    </row>
    <row r="245" spans="2:20" x14ac:dyDescent="0.25">
      <c r="F245" s="12"/>
      <c r="P245" s="7"/>
      <c r="Q245" s="9"/>
      <c r="R245" s="9"/>
      <c r="S245" s="15"/>
    </row>
    <row r="246" spans="2:20" x14ac:dyDescent="0.25">
      <c r="B246">
        <f t="shared" ref="B246:B276" si="78" xml:space="preserve"> B245 + 1</f>
        <v>1</v>
      </c>
      <c r="C246">
        <f t="shared" ref="C246:C276" si="79">F246</f>
        <v>32</v>
      </c>
      <c r="D246">
        <f t="shared" ref="D246:D276" si="80">$A$3/C246</f>
        <v>921600</v>
      </c>
      <c r="E246">
        <f t="shared" ref="E246:E276" si="81" xml:space="preserve"> D246*POWER(2,28)/$A$3</f>
        <v>8388608</v>
      </c>
      <c r="F246" s="12">
        <f t="shared" ref="F246:F276" si="82">G246/(1+1/16)</f>
        <v>32</v>
      </c>
      <c r="G246">
        <f>34</f>
        <v>34</v>
      </c>
      <c r="H246">
        <f t="shared" ref="H246:H276" si="83">G246-28</f>
        <v>6</v>
      </c>
      <c r="I246">
        <f t="shared" ref="I246:I276" si="84">$A$3/G246</f>
        <v>867388.23529411759</v>
      </c>
      <c r="J246">
        <f t="shared" ref="J246:J276" si="85">16*16*G246</f>
        <v>8704</v>
      </c>
      <c r="K246">
        <f t="shared" ref="K246:K276" si="86">J246/($A$3*1000)</f>
        <v>2.9513888888888889E-7</v>
      </c>
      <c r="L246">
        <f t="shared" ref="L246:L276" si="87">J246/($A$1/$C$1)</f>
        <v>8.5</v>
      </c>
      <c r="M246">
        <f t="shared" ref="M246:M276" si="88">ROUNDUP(L246,0)</f>
        <v>9</v>
      </c>
      <c r="P246" s="7"/>
      <c r="Q246" s="9"/>
      <c r="R246" s="9"/>
      <c r="S246" s="15"/>
    </row>
    <row r="247" spans="2:20" x14ac:dyDescent="0.25">
      <c r="B247">
        <f t="shared" si="78"/>
        <v>2</v>
      </c>
      <c r="C247">
        <f t="shared" si="79"/>
        <v>32.941176470588232</v>
      </c>
      <c r="D247">
        <f t="shared" si="80"/>
        <v>895268.57142857148</v>
      </c>
      <c r="E247">
        <f t="shared" si="81"/>
        <v>8148933.4857142866</v>
      </c>
      <c r="F247" s="12">
        <f t="shared" si="82"/>
        <v>32.941176470588232</v>
      </c>
      <c r="G247">
        <f t="shared" ref="G247:G276" si="89">G246 + 1</f>
        <v>35</v>
      </c>
      <c r="H247">
        <f t="shared" si="83"/>
        <v>7</v>
      </c>
      <c r="I247">
        <f t="shared" si="84"/>
        <v>842605.71428571432</v>
      </c>
      <c r="J247">
        <f t="shared" si="85"/>
        <v>8960</v>
      </c>
      <c r="K247">
        <f t="shared" si="86"/>
        <v>3.0381944444444446E-7</v>
      </c>
      <c r="L247">
        <f t="shared" si="87"/>
        <v>8.75</v>
      </c>
      <c r="M247">
        <f t="shared" si="88"/>
        <v>9</v>
      </c>
      <c r="P247" s="7"/>
      <c r="Q247" s="9"/>
      <c r="R247" s="9"/>
      <c r="S247" s="15"/>
    </row>
    <row r="248" spans="2:20" x14ac:dyDescent="0.25">
      <c r="B248" s="10">
        <f t="shared" si="78"/>
        <v>3</v>
      </c>
      <c r="C248" s="10">
        <f t="shared" si="79"/>
        <v>33.882352941176471</v>
      </c>
      <c r="D248" s="10">
        <f t="shared" si="80"/>
        <v>870400</v>
      </c>
      <c r="E248" s="10">
        <f t="shared" si="81"/>
        <v>7922574.222222222</v>
      </c>
      <c r="F248" s="12">
        <f t="shared" si="82"/>
        <v>33.882352941176471</v>
      </c>
      <c r="G248" s="10">
        <f t="shared" si="89"/>
        <v>36</v>
      </c>
      <c r="H248" s="10">
        <f t="shared" si="83"/>
        <v>8</v>
      </c>
      <c r="I248" s="10">
        <f t="shared" si="84"/>
        <v>819200</v>
      </c>
      <c r="J248" s="10">
        <f t="shared" si="85"/>
        <v>9216</v>
      </c>
      <c r="K248" s="10">
        <f t="shared" si="86"/>
        <v>3.1250000000000003E-7</v>
      </c>
      <c r="L248" s="10">
        <f t="shared" si="87"/>
        <v>9</v>
      </c>
      <c r="M248" s="10">
        <f t="shared" si="88"/>
        <v>9</v>
      </c>
      <c r="N248" s="10"/>
      <c r="O248" s="10"/>
      <c r="P248" s="11"/>
      <c r="Q248" s="9"/>
      <c r="R248" s="9"/>
      <c r="S248" s="15"/>
    </row>
    <row r="249" spans="2:20" x14ac:dyDescent="0.25">
      <c r="B249">
        <f t="shared" si="78"/>
        <v>4</v>
      </c>
      <c r="C249">
        <f t="shared" si="79"/>
        <v>34.823529411764703</v>
      </c>
      <c r="D249">
        <f t="shared" si="80"/>
        <v>846875.67567567574</v>
      </c>
      <c r="E249">
        <f t="shared" si="81"/>
        <v>7708450.594594595</v>
      </c>
      <c r="F249" s="12">
        <f t="shared" si="82"/>
        <v>34.823529411764703</v>
      </c>
      <c r="G249">
        <f t="shared" si="89"/>
        <v>37</v>
      </c>
      <c r="H249">
        <f t="shared" si="83"/>
        <v>9</v>
      </c>
      <c r="I249">
        <f t="shared" si="84"/>
        <v>797059.45945945941</v>
      </c>
      <c r="J249">
        <f t="shared" si="85"/>
        <v>9472</v>
      </c>
      <c r="K249">
        <f t="shared" si="86"/>
        <v>3.2118055555555554E-7</v>
      </c>
      <c r="L249">
        <f t="shared" si="87"/>
        <v>9.25</v>
      </c>
      <c r="M249">
        <f t="shared" si="88"/>
        <v>10</v>
      </c>
      <c r="P249" s="7"/>
      <c r="Q249" s="9"/>
      <c r="R249" s="9"/>
      <c r="S249" s="15"/>
    </row>
    <row r="250" spans="2:20" x14ac:dyDescent="0.25">
      <c r="B250">
        <f t="shared" si="78"/>
        <v>5</v>
      </c>
      <c r="C250">
        <f t="shared" si="79"/>
        <v>35.764705882352942</v>
      </c>
      <c r="D250">
        <f t="shared" si="80"/>
        <v>824589.47368421056</v>
      </c>
      <c r="E250">
        <f t="shared" si="81"/>
        <v>7505596.6315789474</v>
      </c>
      <c r="F250" s="12">
        <f t="shared" si="82"/>
        <v>35.764705882352942</v>
      </c>
      <c r="G250">
        <f t="shared" si="89"/>
        <v>38</v>
      </c>
      <c r="H250">
        <f t="shared" si="83"/>
        <v>10</v>
      </c>
      <c r="I250">
        <f t="shared" si="84"/>
        <v>776084.21052631584</v>
      </c>
      <c r="J250">
        <f t="shared" si="85"/>
        <v>9728</v>
      </c>
      <c r="K250">
        <f t="shared" si="86"/>
        <v>3.2986111111111111E-7</v>
      </c>
      <c r="L250">
        <f t="shared" si="87"/>
        <v>9.5</v>
      </c>
      <c r="M250">
        <f t="shared" si="88"/>
        <v>10</v>
      </c>
      <c r="P250" s="7"/>
      <c r="Q250" s="9"/>
      <c r="R250" s="9"/>
      <c r="S250" s="15"/>
    </row>
    <row r="251" spans="2:20" x14ac:dyDescent="0.25">
      <c r="B251">
        <f t="shared" si="78"/>
        <v>6</v>
      </c>
      <c r="C251">
        <f t="shared" si="79"/>
        <v>36.705882352941174</v>
      </c>
      <c r="D251">
        <f t="shared" si="80"/>
        <v>803446.15384615387</v>
      </c>
      <c r="E251">
        <f t="shared" si="81"/>
        <v>7313145.435897436</v>
      </c>
      <c r="F251" s="12">
        <f t="shared" si="82"/>
        <v>36.705882352941174</v>
      </c>
      <c r="G251">
        <f t="shared" si="89"/>
        <v>39</v>
      </c>
      <c r="H251">
        <f t="shared" si="83"/>
        <v>11</v>
      </c>
      <c r="I251">
        <f t="shared" si="84"/>
        <v>756184.61538461538</v>
      </c>
      <c r="J251">
        <f t="shared" si="85"/>
        <v>9984</v>
      </c>
      <c r="K251">
        <f t="shared" si="86"/>
        <v>3.3854166666666667E-7</v>
      </c>
      <c r="L251">
        <f t="shared" si="87"/>
        <v>9.75</v>
      </c>
      <c r="M251">
        <f t="shared" si="88"/>
        <v>10</v>
      </c>
      <c r="P251" s="7"/>
      <c r="Q251" s="9"/>
      <c r="R251" s="9"/>
      <c r="S251" s="15"/>
    </row>
    <row r="252" spans="2:20" x14ac:dyDescent="0.25">
      <c r="B252" s="10">
        <f t="shared" si="78"/>
        <v>7</v>
      </c>
      <c r="C252" s="10">
        <f t="shared" si="79"/>
        <v>37.647058823529413</v>
      </c>
      <c r="D252" s="10">
        <f t="shared" si="80"/>
        <v>783360</v>
      </c>
      <c r="E252" s="10">
        <f t="shared" si="81"/>
        <v>7130316.7999999998</v>
      </c>
      <c r="F252" s="12">
        <f t="shared" si="82"/>
        <v>37.647058823529413</v>
      </c>
      <c r="G252" s="10">
        <f t="shared" si="89"/>
        <v>40</v>
      </c>
      <c r="H252" s="10">
        <f t="shared" si="83"/>
        <v>12</v>
      </c>
      <c r="I252" s="10">
        <f t="shared" si="84"/>
        <v>737280</v>
      </c>
      <c r="J252" s="10">
        <f t="shared" si="85"/>
        <v>10240</v>
      </c>
      <c r="K252" s="10">
        <f t="shared" si="86"/>
        <v>3.4722222222222224E-7</v>
      </c>
      <c r="L252" s="10">
        <f t="shared" si="87"/>
        <v>10</v>
      </c>
      <c r="M252" s="10">
        <f t="shared" si="88"/>
        <v>10</v>
      </c>
      <c r="N252" s="10"/>
      <c r="O252" s="10"/>
      <c r="P252" s="11"/>
      <c r="Q252" s="9"/>
      <c r="R252" s="9"/>
      <c r="S252" s="15"/>
    </row>
    <row r="253" spans="2:20" x14ac:dyDescent="0.25">
      <c r="B253">
        <f t="shared" si="78"/>
        <v>8</v>
      </c>
      <c r="C253">
        <f t="shared" si="79"/>
        <v>38.588235294117645</v>
      </c>
      <c r="D253">
        <f t="shared" si="80"/>
        <v>764253.6585365854</v>
      </c>
      <c r="E253">
        <f t="shared" si="81"/>
        <v>6956406.6341463421</v>
      </c>
      <c r="F253" s="12">
        <f t="shared" si="82"/>
        <v>38.588235294117645</v>
      </c>
      <c r="G253">
        <f t="shared" si="89"/>
        <v>41</v>
      </c>
      <c r="H253">
        <f t="shared" si="83"/>
        <v>13</v>
      </c>
      <c r="I253">
        <f t="shared" si="84"/>
        <v>719297.56097560981</v>
      </c>
      <c r="J253">
        <f t="shared" si="85"/>
        <v>10496</v>
      </c>
      <c r="K253">
        <f t="shared" si="86"/>
        <v>3.5590277777777775E-7</v>
      </c>
      <c r="L253">
        <f t="shared" si="87"/>
        <v>10.25</v>
      </c>
      <c r="M253">
        <f t="shared" si="88"/>
        <v>11</v>
      </c>
      <c r="P253" s="7"/>
      <c r="Q253" s="9"/>
      <c r="R253" s="9"/>
      <c r="S253" s="15"/>
    </row>
    <row r="254" spans="2:20" x14ac:dyDescent="0.25">
      <c r="B254">
        <f t="shared" si="78"/>
        <v>9</v>
      </c>
      <c r="C254">
        <f t="shared" si="79"/>
        <v>39.529411764705884</v>
      </c>
      <c r="D254">
        <f t="shared" si="80"/>
        <v>746057.14285714284</v>
      </c>
      <c r="E254">
        <f t="shared" si="81"/>
        <v>6790777.9047619049</v>
      </c>
      <c r="F254" s="12">
        <f t="shared" si="82"/>
        <v>39.529411764705884</v>
      </c>
      <c r="G254">
        <f t="shared" si="89"/>
        <v>42</v>
      </c>
      <c r="H254">
        <f t="shared" si="83"/>
        <v>14</v>
      </c>
      <c r="I254">
        <f t="shared" si="84"/>
        <v>702171.42857142852</v>
      </c>
      <c r="J254">
        <f t="shared" si="85"/>
        <v>10752</v>
      </c>
      <c r="K254">
        <f t="shared" si="86"/>
        <v>3.6458333333333332E-7</v>
      </c>
      <c r="L254">
        <f t="shared" si="87"/>
        <v>10.5</v>
      </c>
      <c r="M254">
        <f t="shared" si="88"/>
        <v>11</v>
      </c>
      <c r="P254" s="7"/>
      <c r="Q254" s="9"/>
      <c r="R254" s="9"/>
      <c r="S254" s="15"/>
    </row>
    <row r="255" spans="2:20" x14ac:dyDescent="0.25">
      <c r="B255">
        <f t="shared" si="78"/>
        <v>10</v>
      </c>
      <c r="C255">
        <f t="shared" si="79"/>
        <v>40.470588235294116</v>
      </c>
      <c r="D255">
        <f t="shared" si="80"/>
        <v>728706.97674418613</v>
      </c>
      <c r="E255">
        <f t="shared" si="81"/>
        <v>6632852.8372093029</v>
      </c>
      <c r="F255" s="12">
        <f t="shared" si="82"/>
        <v>40.470588235294116</v>
      </c>
      <c r="G255">
        <f t="shared" si="89"/>
        <v>43</v>
      </c>
      <c r="H255">
        <f t="shared" si="83"/>
        <v>15</v>
      </c>
      <c r="I255">
        <f t="shared" si="84"/>
        <v>685841.86046511633</v>
      </c>
      <c r="J255">
        <f t="shared" si="85"/>
        <v>11008</v>
      </c>
      <c r="K255">
        <f t="shared" si="86"/>
        <v>3.7326388888888889E-7</v>
      </c>
      <c r="L255">
        <f t="shared" si="87"/>
        <v>10.75</v>
      </c>
      <c r="M255">
        <f t="shared" si="88"/>
        <v>11</v>
      </c>
      <c r="P255" s="7"/>
      <c r="Q255" s="9"/>
      <c r="R255" s="9"/>
      <c r="S255" s="15"/>
    </row>
    <row r="256" spans="2:20" x14ac:dyDescent="0.25">
      <c r="B256" s="10">
        <f t="shared" si="78"/>
        <v>11</v>
      </c>
      <c r="C256" s="10">
        <f t="shared" si="79"/>
        <v>41.411764705882355</v>
      </c>
      <c r="D256" s="10">
        <f t="shared" si="80"/>
        <v>712145.45454545447</v>
      </c>
      <c r="E256" s="10">
        <f t="shared" si="81"/>
        <v>6482106.1818181807</v>
      </c>
      <c r="F256" s="12">
        <f t="shared" si="82"/>
        <v>41.411764705882355</v>
      </c>
      <c r="G256" s="10">
        <f t="shared" si="89"/>
        <v>44</v>
      </c>
      <c r="H256" s="10">
        <f t="shared" si="83"/>
        <v>16</v>
      </c>
      <c r="I256" s="10">
        <f t="shared" si="84"/>
        <v>670254.54545454541</v>
      </c>
      <c r="J256" s="10">
        <f t="shared" si="85"/>
        <v>11264</v>
      </c>
      <c r="K256" s="10">
        <f t="shared" si="86"/>
        <v>3.8194444444444445E-7</v>
      </c>
      <c r="L256" s="10">
        <f t="shared" si="87"/>
        <v>11</v>
      </c>
      <c r="M256" s="10">
        <f t="shared" si="88"/>
        <v>11</v>
      </c>
      <c r="N256" s="10"/>
      <c r="O256" s="10"/>
      <c r="P256" s="11"/>
      <c r="Q256" s="9"/>
      <c r="R256" s="9"/>
      <c r="S256" s="15"/>
    </row>
    <row r="257" spans="2:19" x14ac:dyDescent="0.25">
      <c r="B257">
        <f t="shared" si="78"/>
        <v>12</v>
      </c>
      <c r="C257">
        <f t="shared" si="79"/>
        <v>42.352941176470587</v>
      </c>
      <c r="D257">
        <f t="shared" si="80"/>
        <v>696320</v>
      </c>
      <c r="E257">
        <f t="shared" si="81"/>
        <v>6338059.3777777776</v>
      </c>
      <c r="F257" s="12">
        <f t="shared" si="82"/>
        <v>42.352941176470587</v>
      </c>
      <c r="G257">
        <f t="shared" si="89"/>
        <v>45</v>
      </c>
      <c r="H257">
        <f t="shared" si="83"/>
        <v>17</v>
      </c>
      <c r="I257">
        <f t="shared" si="84"/>
        <v>655360</v>
      </c>
      <c r="J257">
        <f t="shared" si="85"/>
        <v>11520</v>
      </c>
      <c r="K257">
        <f t="shared" si="86"/>
        <v>3.9062500000000002E-7</v>
      </c>
      <c r="L257">
        <f t="shared" si="87"/>
        <v>11.25</v>
      </c>
      <c r="M257">
        <f t="shared" si="88"/>
        <v>12</v>
      </c>
      <c r="P257" s="7"/>
      <c r="Q257" s="9"/>
      <c r="R257" s="9"/>
      <c r="S257" s="15"/>
    </row>
    <row r="258" spans="2:19" x14ac:dyDescent="0.25">
      <c r="B258">
        <f t="shared" si="78"/>
        <v>13</v>
      </c>
      <c r="C258">
        <f t="shared" si="79"/>
        <v>43.294117647058826</v>
      </c>
      <c r="D258">
        <f t="shared" si="80"/>
        <v>681182.6086956521</v>
      </c>
      <c r="E258">
        <f t="shared" si="81"/>
        <v>6200275.4782608692</v>
      </c>
      <c r="F258" s="12">
        <f t="shared" si="82"/>
        <v>43.294117647058826</v>
      </c>
      <c r="G258">
        <f t="shared" si="89"/>
        <v>46</v>
      </c>
      <c r="H258">
        <f t="shared" si="83"/>
        <v>18</v>
      </c>
      <c r="I258">
        <f t="shared" si="84"/>
        <v>641113.04347826086</v>
      </c>
      <c r="J258">
        <f t="shared" si="85"/>
        <v>11776</v>
      </c>
      <c r="K258">
        <f t="shared" si="86"/>
        <v>3.9930555555555553E-7</v>
      </c>
      <c r="L258">
        <f t="shared" si="87"/>
        <v>11.5</v>
      </c>
      <c r="M258">
        <f t="shared" si="88"/>
        <v>12</v>
      </c>
      <c r="P258" s="7"/>
      <c r="Q258" s="9"/>
      <c r="R258" s="9"/>
      <c r="S258" s="15"/>
    </row>
    <row r="259" spans="2:19" x14ac:dyDescent="0.25">
      <c r="B259">
        <f t="shared" si="78"/>
        <v>14</v>
      </c>
      <c r="C259">
        <f t="shared" si="79"/>
        <v>44.235294117647058</v>
      </c>
      <c r="D259">
        <f t="shared" si="80"/>
        <v>666689.36170212761</v>
      </c>
      <c r="E259">
        <f t="shared" si="81"/>
        <v>6068354.7234042548</v>
      </c>
      <c r="F259" s="12">
        <f t="shared" si="82"/>
        <v>44.235294117647058</v>
      </c>
      <c r="G259">
        <f t="shared" si="89"/>
        <v>47</v>
      </c>
      <c r="H259">
        <f t="shared" si="83"/>
        <v>19</v>
      </c>
      <c r="I259">
        <f t="shared" si="84"/>
        <v>627472.34042553196</v>
      </c>
      <c r="J259">
        <f t="shared" si="85"/>
        <v>12032</v>
      </c>
      <c r="K259">
        <f t="shared" si="86"/>
        <v>4.079861111111111E-7</v>
      </c>
      <c r="L259">
        <f t="shared" si="87"/>
        <v>11.75</v>
      </c>
      <c r="M259">
        <f t="shared" si="88"/>
        <v>12</v>
      </c>
      <c r="P259" s="7"/>
      <c r="Q259" s="9"/>
      <c r="R259" s="9"/>
      <c r="S259" s="15"/>
    </row>
    <row r="260" spans="2:19" x14ac:dyDescent="0.25">
      <c r="B260">
        <f t="shared" si="78"/>
        <v>15</v>
      </c>
      <c r="C260">
        <f t="shared" si="79"/>
        <v>45.176470588235297</v>
      </c>
      <c r="D260">
        <f t="shared" si="80"/>
        <v>652800</v>
      </c>
      <c r="E260">
        <f t="shared" si="81"/>
        <v>5941930.666666667</v>
      </c>
      <c r="F260" s="12">
        <f t="shared" si="82"/>
        <v>45.176470588235297</v>
      </c>
      <c r="G260">
        <f t="shared" si="89"/>
        <v>48</v>
      </c>
      <c r="H260">
        <f t="shared" si="83"/>
        <v>20</v>
      </c>
      <c r="I260">
        <f t="shared" si="84"/>
        <v>614400</v>
      </c>
      <c r="J260">
        <f t="shared" si="85"/>
        <v>12288</v>
      </c>
      <c r="K260">
        <f t="shared" si="86"/>
        <v>4.1666666666666667E-7</v>
      </c>
      <c r="L260">
        <f t="shared" si="87"/>
        <v>12</v>
      </c>
      <c r="M260">
        <f t="shared" si="88"/>
        <v>12</v>
      </c>
      <c r="P260" s="7"/>
      <c r="Q260" s="9"/>
      <c r="R260" s="9"/>
      <c r="S260" s="15"/>
    </row>
    <row r="261" spans="2:19" x14ac:dyDescent="0.25">
      <c r="B261">
        <f t="shared" si="78"/>
        <v>16</v>
      </c>
      <c r="C261">
        <f t="shared" si="79"/>
        <v>46.117647058823529</v>
      </c>
      <c r="D261">
        <f t="shared" si="80"/>
        <v>639477.55102040817</v>
      </c>
      <c r="E261">
        <f t="shared" si="81"/>
        <v>5820666.775510204</v>
      </c>
      <c r="F261" s="12">
        <f t="shared" si="82"/>
        <v>46.117647058823529</v>
      </c>
      <c r="G261">
        <f t="shared" si="89"/>
        <v>49</v>
      </c>
      <c r="H261">
        <f t="shared" si="83"/>
        <v>21</v>
      </c>
      <c r="I261">
        <f t="shared" si="84"/>
        <v>601861.22448979598</v>
      </c>
      <c r="J261">
        <f t="shared" si="85"/>
        <v>12544</v>
      </c>
      <c r="K261">
        <f t="shared" si="86"/>
        <v>4.2534722222222223E-7</v>
      </c>
      <c r="L261">
        <f t="shared" si="87"/>
        <v>12.25</v>
      </c>
      <c r="M261">
        <f t="shared" si="88"/>
        <v>13</v>
      </c>
      <c r="P261" s="7"/>
      <c r="Q261" s="9"/>
      <c r="R261" s="9"/>
      <c r="S261" s="15"/>
    </row>
    <row r="262" spans="2:19" x14ac:dyDescent="0.25">
      <c r="B262">
        <f t="shared" si="78"/>
        <v>17</v>
      </c>
      <c r="C262">
        <f t="shared" si="79"/>
        <v>47.058823529411768</v>
      </c>
      <c r="D262">
        <f t="shared" si="80"/>
        <v>626688</v>
      </c>
      <c r="E262">
        <f t="shared" si="81"/>
        <v>5704253.4400000004</v>
      </c>
      <c r="F262" s="12">
        <f t="shared" si="82"/>
        <v>47.058823529411768</v>
      </c>
      <c r="G262">
        <f t="shared" si="89"/>
        <v>50</v>
      </c>
      <c r="H262">
        <f t="shared" si="83"/>
        <v>22</v>
      </c>
      <c r="I262">
        <f t="shared" si="84"/>
        <v>589824</v>
      </c>
      <c r="J262">
        <f t="shared" si="85"/>
        <v>12800</v>
      </c>
      <c r="K262">
        <f t="shared" si="86"/>
        <v>4.340277777777778E-7</v>
      </c>
      <c r="L262">
        <f t="shared" si="87"/>
        <v>12.5</v>
      </c>
      <c r="M262">
        <f t="shared" si="88"/>
        <v>13</v>
      </c>
      <c r="P262" s="7"/>
      <c r="Q262" s="9"/>
      <c r="R262" s="9"/>
      <c r="S262" s="15"/>
    </row>
    <row r="263" spans="2:19" x14ac:dyDescent="0.25">
      <c r="B263">
        <f t="shared" si="78"/>
        <v>18</v>
      </c>
      <c r="C263">
        <f t="shared" si="79"/>
        <v>48</v>
      </c>
      <c r="D263">
        <f t="shared" si="80"/>
        <v>614400</v>
      </c>
      <c r="E263">
        <f t="shared" si="81"/>
        <v>5592405.333333333</v>
      </c>
      <c r="F263" s="12">
        <f t="shared" si="82"/>
        <v>48</v>
      </c>
      <c r="G263">
        <f t="shared" si="89"/>
        <v>51</v>
      </c>
      <c r="H263">
        <f t="shared" si="83"/>
        <v>23</v>
      </c>
      <c r="I263">
        <f t="shared" si="84"/>
        <v>578258.82352941181</v>
      </c>
      <c r="J263">
        <f t="shared" si="85"/>
        <v>13056</v>
      </c>
      <c r="K263">
        <f t="shared" si="86"/>
        <v>4.4270833333333331E-7</v>
      </c>
      <c r="L263">
        <f t="shared" si="87"/>
        <v>12.75</v>
      </c>
      <c r="M263">
        <f t="shared" si="88"/>
        <v>13</v>
      </c>
      <c r="P263" s="7"/>
      <c r="Q263" s="9"/>
      <c r="R263" s="9"/>
      <c r="S263" s="15"/>
    </row>
    <row r="264" spans="2:19" x14ac:dyDescent="0.25">
      <c r="B264">
        <f t="shared" si="78"/>
        <v>19</v>
      </c>
      <c r="C264">
        <f t="shared" si="79"/>
        <v>48.941176470588232</v>
      </c>
      <c r="D264">
        <f t="shared" si="80"/>
        <v>602584.61538461538</v>
      </c>
      <c r="E264">
        <f t="shared" si="81"/>
        <v>5484859.076923077</v>
      </c>
      <c r="F264" s="12">
        <f t="shared" si="82"/>
        <v>48.941176470588232</v>
      </c>
      <c r="G264">
        <f t="shared" si="89"/>
        <v>52</v>
      </c>
      <c r="H264">
        <f t="shared" si="83"/>
        <v>24</v>
      </c>
      <c r="I264">
        <f t="shared" si="84"/>
        <v>567138.4615384615</v>
      </c>
      <c r="J264">
        <f t="shared" si="85"/>
        <v>13312</v>
      </c>
      <c r="K264">
        <f t="shared" si="86"/>
        <v>4.5138888888888888E-7</v>
      </c>
      <c r="L264">
        <f t="shared" si="87"/>
        <v>13</v>
      </c>
      <c r="M264">
        <f t="shared" si="88"/>
        <v>13</v>
      </c>
      <c r="P264" s="7"/>
      <c r="Q264" s="9"/>
      <c r="R264" s="9"/>
      <c r="S264" s="15"/>
    </row>
    <row r="265" spans="2:19" x14ac:dyDescent="0.25">
      <c r="B265">
        <f t="shared" si="78"/>
        <v>20</v>
      </c>
      <c r="C265">
        <f t="shared" si="79"/>
        <v>49.882352941176471</v>
      </c>
      <c r="D265">
        <f t="shared" si="80"/>
        <v>591215.09433962265</v>
      </c>
      <c r="E265">
        <f t="shared" si="81"/>
        <v>5381371.1698113205</v>
      </c>
      <c r="F265" s="12">
        <f t="shared" si="82"/>
        <v>49.882352941176471</v>
      </c>
      <c r="G265">
        <f t="shared" si="89"/>
        <v>53</v>
      </c>
      <c r="H265">
        <f t="shared" si="83"/>
        <v>25</v>
      </c>
      <c r="I265">
        <f t="shared" si="84"/>
        <v>556437.73584905663</v>
      </c>
      <c r="J265">
        <f t="shared" si="85"/>
        <v>13568</v>
      </c>
      <c r="K265">
        <f t="shared" si="86"/>
        <v>4.6006944444444445E-7</v>
      </c>
      <c r="L265">
        <f t="shared" si="87"/>
        <v>13.25</v>
      </c>
      <c r="M265">
        <f t="shared" si="88"/>
        <v>14</v>
      </c>
      <c r="P265" s="7"/>
      <c r="Q265" s="9"/>
      <c r="R265" s="9"/>
      <c r="S265" s="15"/>
    </row>
    <row r="266" spans="2:19" x14ac:dyDescent="0.25">
      <c r="B266">
        <f t="shared" si="78"/>
        <v>21</v>
      </c>
      <c r="C266">
        <f t="shared" si="79"/>
        <v>50.823529411764703</v>
      </c>
      <c r="D266">
        <f t="shared" si="80"/>
        <v>580266.66666666674</v>
      </c>
      <c r="E266">
        <f t="shared" si="81"/>
        <v>5281716.1481481493</v>
      </c>
      <c r="F266" s="12">
        <f t="shared" si="82"/>
        <v>50.823529411764703</v>
      </c>
      <c r="G266">
        <f t="shared" si="89"/>
        <v>54</v>
      </c>
      <c r="H266">
        <f t="shared" si="83"/>
        <v>26</v>
      </c>
      <c r="I266">
        <f t="shared" si="84"/>
        <v>546133.33333333337</v>
      </c>
      <c r="J266">
        <f t="shared" si="85"/>
        <v>13824</v>
      </c>
      <c r="K266">
        <f t="shared" si="86"/>
        <v>4.6875000000000001E-7</v>
      </c>
      <c r="L266">
        <f t="shared" si="87"/>
        <v>13.5</v>
      </c>
      <c r="M266">
        <f t="shared" si="88"/>
        <v>14</v>
      </c>
      <c r="P266" s="7"/>
      <c r="Q266" s="9"/>
      <c r="R266" s="9"/>
      <c r="S266" s="15"/>
    </row>
    <row r="267" spans="2:19" x14ac:dyDescent="0.25">
      <c r="B267">
        <f t="shared" si="78"/>
        <v>22</v>
      </c>
      <c r="C267">
        <f t="shared" si="79"/>
        <v>51.764705882352942</v>
      </c>
      <c r="D267">
        <f t="shared" si="80"/>
        <v>569716.36363636365</v>
      </c>
      <c r="E267">
        <f t="shared" si="81"/>
        <v>5185684.9454545453</v>
      </c>
      <c r="F267" s="12">
        <f t="shared" si="82"/>
        <v>51.764705882352942</v>
      </c>
      <c r="G267">
        <f t="shared" si="89"/>
        <v>55</v>
      </c>
      <c r="H267">
        <f t="shared" si="83"/>
        <v>27</v>
      </c>
      <c r="I267">
        <f t="shared" si="84"/>
        <v>536203.63636363635</v>
      </c>
      <c r="J267">
        <f t="shared" si="85"/>
        <v>14080</v>
      </c>
      <c r="K267">
        <f t="shared" si="86"/>
        <v>4.7743055555555553E-7</v>
      </c>
      <c r="L267">
        <f t="shared" si="87"/>
        <v>13.75</v>
      </c>
      <c r="M267">
        <f t="shared" si="88"/>
        <v>14</v>
      </c>
      <c r="P267" s="7"/>
      <c r="Q267" s="9"/>
      <c r="R267" s="9"/>
      <c r="S267" s="15"/>
    </row>
    <row r="268" spans="2:19" x14ac:dyDescent="0.25">
      <c r="B268">
        <f t="shared" si="78"/>
        <v>23</v>
      </c>
      <c r="C268">
        <f t="shared" si="79"/>
        <v>52.705882352941174</v>
      </c>
      <c r="D268">
        <f t="shared" si="80"/>
        <v>559542.85714285716</v>
      </c>
      <c r="E268">
        <f t="shared" si="81"/>
        <v>5093083.4285714291</v>
      </c>
      <c r="F268" s="12">
        <f t="shared" si="82"/>
        <v>52.705882352941174</v>
      </c>
      <c r="G268">
        <f t="shared" si="89"/>
        <v>56</v>
      </c>
      <c r="H268">
        <f t="shared" si="83"/>
        <v>28</v>
      </c>
      <c r="I268">
        <f t="shared" si="84"/>
        <v>526628.57142857148</v>
      </c>
      <c r="J268">
        <f t="shared" si="85"/>
        <v>14336</v>
      </c>
      <c r="K268">
        <f t="shared" si="86"/>
        <v>4.8611111111111109E-7</v>
      </c>
      <c r="L268">
        <f t="shared" si="87"/>
        <v>14</v>
      </c>
      <c r="M268">
        <f t="shared" si="88"/>
        <v>14</v>
      </c>
      <c r="P268" s="7"/>
      <c r="Q268" s="9"/>
      <c r="R268" s="9"/>
      <c r="S268" s="15"/>
    </row>
    <row r="269" spans="2:19" x14ac:dyDescent="0.25">
      <c r="B269">
        <f t="shared" si="78"/>
        <v>24</v>
      </c>
      <c r="C269">
        <f t="shared" si="79"/>
        <v>53.647058823529413</v>
      </c>
      <c r="D269">
        <f t="shared" si="80"/>
        <v>549726.31578947371</v>
      </c>
      <c r="E269">
        <f t="shared" si="81"/>
        <v>5003731.0877192989</v>
      </c>
      <c r="F269" s="12">
        <f t="shared" si="82"/>
        <v>53.647058823529413</v>
      </c>
      <c r="G269">
        <f t="shared" si="89"/>
        <v>57</v>
      </c>
      <c r="H269">
        <f t="shared" si="83"/>
        <v>29</v>
      </c>
      <c r="I269">
        <f t="shared" si="84"/>
        <v>517389.4736842105</v>
      </c>
      <c r="J269">
        <f t="shared" si="85"/>
        <v>14592</v>
      </c>
      <c r="K269">
        <f t="shared" si="86"/>
        <v>4.9479166666666666E-7</v>
      </c>
      <c r="L269">
        <f t="shared" si="87"/>
        <v>14.25</v>
      </c>
      <c r="M269">
        <f t="shared" si="88"/>
        <v>15</v>
      </c>
      <c r="P269" s="7"/>
      <c r="Q269" s="9"/>
      <c r="R269" s="9"/>
      <c r="S269" s="15"/>
    </row>
    <row r="270" spans="2:19" x14ac:dyDescent="0.25">
      <c r="B270">
        <f t="shared" si="78"/>
        <v>25</v>
      </c>
      <c r="C270">
        <f t="shared" si="79"/>
        <v>54.588235294117645</v>
      </c>
      <c r="D270">
        <f t="shared" si="80"/>
        <v>540248.27586206899</v>
      </c>
      <c r="E270">
        <f t="shared" si="81"/>
        <v>4917459.862068966</v>
      </c>
      <c r="F270" s="12">
        <f t="shared" si="82"/>
        <v>54.588235294117645</v>
      </c>
      <c r="G270">
        <f t="shared" si="89"/>
        <v>58</v>
      </c>
      <c r="H270">
        <f t="shared" si="83"/>
        <v>30</v>
      </c>
      <c r="I270">
        <f t="shared" si="84"/>
        <v>508468.96551724139</v>
      </c>
      <c r="J270">
        <f t="shared" si="85"/>
        <v>14848</v>
      </c>
      <c r="K270">
        <f t="shared" si="86"/>
        <v>5.0347222222222223E-7</v>
      </c>
      <c r="L270">
        <f t="shared" si="87"/>
        <v>14.5</v>
      </c>
      <c r="M270">
        <f t="shared" si="88"/>
        <v>15</v>
      </c>
      <c r="P270" s="7"/>
      <c r="Q270" s="9"/>
      <c r="R270" s="9"/>
      <c r="S270" s="15"/>
    </row>
    <row r="271" spans="2:19" x14ac:dyDescent="0.25">
      <c r="B271">
        <f t="shared" si="78"/>
        <v>26</v>
      </c>
      <c r="C271">
        <f t="shared" si="79"/>
        <v>55.529411764705884</v>
      </c>
      <c r="D271">
        <f t="shared" si="80"/>
        <v>531091.52542372874</v>
      </c>
      <c r="E271">
        <f t="shared" si="81"/>
        <v>4834113.0847457619</v>
      </c>
      <c r="F271" s="12">
        <f t="shared" si="82"/>
        <v>55.529411764705884</v>
      </c>
      <c r="G271">
        <f t="shared" si="89"/>
        <v>59</v>
      </c>
      <c r="H271">
        <f t="shared" si="83"/>
        <v>31</v>
      </c>
      <c r="I271">
        <f t="shared" si="84"/>
        <v>499850.84745762713</v>
      </c>
      <c r="J271">
        <f t="shared" si="85"/>
        <v>15104</v>
      </c>
      <c r="K271">
        <f t="shared" si="86"/>
        <v>5.1215277777777779E-7</v>
      </c>
      <c r="L271">
        <f t="shared" si="87"/>
        <v>14.75</v>
      </c>
      <c r="M271">
        <f t="shared" si="88"/>
        <v>15</v>
      </c>
      <c r="P271" s="7"/>
      <c r="Q271" s="9"/>
      <c r="R271" s="9"/>
      <c r="S271" s="15"/>
    </row>
    <row r="272" spans="2:19" x14ac:dyDescent="0.25">
      <c r="B272">
        <f t="shared" si="78"/>
        <v>27</v>
      </c>
      <c r="C272">
        <f t="shared" si="79"/>
        <v>56.470588235294116</v>
      </c>
      <c r="D272">
        <f t="shared" si="80"/>
        <v>522240</v>
      </c>
      <c r="E272">
        <f t="shared" si="81"/>
        <v>4753544.5333333332</v>
      </c>
      <c r="F272" s="12">
        <f t="shared" si="82"/>
        <v>56.470588235294116</v>
      </c>
      <c r="G272">
        <f t="shared" si="89"/>
        <v>60</v>
      </c>
      <c r="H272">
        <f t="shared" si="83"/>
        <v>32</v>
      </c>
      <c r="I272">
        <f t="shared" si="84"/>
        <v>491520</v>
      </c>
      <c r="J272">
        <f t="shared" si="85"/>
        <v>15360</v>
      </c>
      <c r="K272">
        <f t="shared" si="86"/>
        <v>5.2083333333333336E-7</v>
      </c>
      <c r="L272">
        <f t="shared" si="87"/>
        <v>15</v>
      </c>
      <c r="M272">
        <f t="shared" si="88"/>
        <v>15</v>
      </c>
      <c r="P272" s="7"/>
      <c r="Q272" s="9"/>
      <c r="R272" s="9"/>
      <c r="S272" s="15"/>
    </row>
    <row r="273" spans="2:19" x14ac:dyDescent="0.25">
      <c r="B273">
        <f t="shared" si="78"/>
        <v>28</v>
      </c>
      <c r="C273">
        <f t="shared" si="79"/>
        <v>57.411764705882355</v>
      </c>
      <c r="D273">
        <f t="shared" si="80"/>
        <v>513678.68852459016</v>
      </c>
      <c r="E273">
        <f t="shared" si="81"/>
        <v>4675617.5737704914</v>
      </c>
      <c r="F273" s="12">
        <f t="shared" si="82"/>
        <v>57.411764705882355</v>
      </c>
      <c r="G273">
        <f t="shared" si="89"/>
        <v>61</v>
      </c>
      <c r="H273">
        <f t="shared" si="83"/>
        <v>33</v>
      </c>
      <c r="I273">
        <f t="shared" si="84"/>
        <v>483462.2950819672</v>
      </c>
      <c r="J273">
        <f t="shared" si="85"/>
        <v>15616</v>
      </c>
      <c r="K273">
        <f t="shared" si="86"/>
        <v>5.2951388888888892E-7</v>
      </c>
      <c r="L273">
        <f t="shared" si="87"/>
        <v>15.25</v>
      </c>
      <c r="M273">
        <f t="shared" si="88"/>
        <v>16</v>
      </c>
      <c r="P273" s="7"/>
      <c r="Q273" s="9"/>
      <c r="R273" s="9"/>
      <c r="S273" s="15"/>
    </row>
    <row r="274" spans="2:19" x14ac:dyDescent="0.25">
      <c r="B274">
        <f t="shared" si="78"/>
        <v>29</v>
      </c>
      <c r="C274">
        <f t="shared" si="79"/>
        <v>58.352941176470587</v>
      </c>
      <c r="D274">
        <f t="shared" si="80"/>
        <v>505393.54838709679</v>
      </c>
      <c r="E274">
        <f t="shared" si="81"/>
        <v>4600204.3870967748</v>
      </c>
      <c r="F274" s="12">
        <f t="shared" si="82"/>
        <v>58.352941176470587</v>
      </c>
      <c r="G274">
        <f t="shared" si="89"/>
        <v>62</v>
      </c>
      <c r="H274">
        <f t="shared" si="83"/>
        <v>34</v>
      </c>
      <c r="I274">
        <f t="shared" si="84"/>
        <v>475664.51612903224</v>
      </c>
      <c r="J274">
        <f t="shared" si="85"/>
        <v>15872</v>
      </c>
      <c r="K274">
        <f t="shared" si="86"/>
        <v>5.3819444444444449E-7</v>
      </c>
      <c r="L274">
        <f t="shared" si="87"/>
        <v>15.5</v>
      </c>
      <c r="M274">
        <f t="shared" si="88"/>
        <v>16</v>
      </c>
      <c r="P274" s="7"/>
      <c r="Q274" s="9"/>
      <c r="R274" s="9"/>
      <c r="S274" s="15"/>
    </row>
    <row r="275" spans="2:19" x14ac:dyDescent="0.25">
      <c r="B275">
        <f t="shared" si="78"/>
        <v>30</v>
      </c>
      <c r="C275">
        <f t="shared" si="79"/>
        <v>59.294117647058826</v>
      </c>
      <c r="D275">
        <f t="shared" si="80"/>
        <v>497371.42857142852</v>
      </c>
      <c r="E275">
        <f t="shared" si="81"/>
        <v>4527185.2698412696</v>
      </c>
      <c r="F275" s="12">
        <f t="shared" si="82"/>
        <v>59.294117647058826</v>
      </c>
      <c r="G275">
        <f t="shared" si="89"/>
        <v>63</v>
      </c>
      <c r="H275">
        <f t="shared" si="83"/>
        <v>35</v>
      </c>
      <c r="I275">
        <f t="shared" si="84"/>
        <v>468114.28571428574</v>
      </c>
      <c r="J275">
        <f t="shared" si="85"/>
        <v>16128</v>
      </c>
      <c r="K275">
        <f t="shared" si="86"/>
        <v>5.4687499999999995E-7</v>
      </c>
      <c r="L275">
        <f t="shared" si="87"/>
        <v>15.75</v>
      </c>
      <c r="M275">
        <f t="shared" si="88"/>
        <v>16</v>
      </c>
      <c r="P275" s="7"/>
      <c r="Q275" s="9"/>
      <c r="R275" s="9"/>
      <c r="S275" s="15"/>
    </row>
    <row r="276" spans="2:19" x14ac:dyDescent="0.25">
      <c r="B276" s="12">
        <f t="shared" si="78"/>
        <v>31</v>
      </c>
      <c r="C276" s="12">
        <f t="shared" si="79"/>
        <v>60.235294117647058</v>
      </c>
      <c r="D276" s="12">
        <f t="shared" si="80"/>
        <v>489600</v>
      </c>
      <c r="E276" s="12">
        <f t="shared" si="81"/>
        <v>4456448</v>
      </c>
      <c r="F276" s="12">
        <f t="shared" si="82"/>
        <v>60.235294117647058</v>
      </c>
      <c r="G276" s="12">
        <f t="shared" si="89"/>
        <v>64</v>
      </c>
      <c r="H276" s="12">
        <f t="shared" si="83"/>
        <v>36</v>
      </c>
      <c r="I276" s="12">
        <f t="shared" si="84"/>
        <v>460800</v>
      </c>
      <c r="J276" s="12">
        <f t="shared" si="85"/>
        <v>16384</v>
      </c>
      <c r="K276" s="12">
        <f t="shared" si="86"/>
        <v>5.5555555555555552E-7</v>
      </c>
      <c r="L276" s="12">
        <f t="shared" si="87"/>
        <v>16</v>
      </c>
      <c r="M276">
        <f t="shared" si="88"/>
        <v>16</v>
      </c>
      <c r="N276" s="12"/>
      <c r="O276" s="12"/>
      <c r="P276" s="13"/>
      <c r="Q276" s="9"/>
      <c r="R276" s="9"/>
      <c r="S276" s="15"/>
    </row>
    <row r="277" spans="2:19" x14ac:dyDescent="0.25">
      <c r="P277" s="7"/>
      <c r="Q277" s="9"/>
      <c r="R277" s="9"/>
      <c r="S277" s="15"/>
    </row>
    <row r="278" spans="2:19" x14ac:dyDescent="0.25">
      <c r="P278" s="7"/>
      <c r="Q278" s="9"/>
      <c r="R278" s="9"/>
      <c r="S278" s="15"/>
    </row>
    <row r="279" spans="2:19" x14ac:dyDescent="0.25">
      <c r="P279" s="7"/>
      <c r="Q279" s="9"/>
      <c r="R279" s="9"/>
      <c r="S279" s="15"/>
    </row>
    <row r="280" spans="2:19" x14ac:dyDescent="0.25">
      <c r="P280" s="7"/>
      <c r="Q280" s="9"/>
      <c r="R280" s="9"/>
      <c r="S280" s="15"/>
    </row>
    <row r="281" spans="2:19" x14ac:dyDescent="0.25">
      <c r="P281" s="7"/>
      <c r="Q281" s="9"/>
      <c r="R281" s="9"/>
      <c r="S281" s="15"/>
    </row>
    <row r="282" spans="2:19" x14ac:dyDescent="0.25">
      <c r="P282" s="7"/>
      <c r="Q282" s="9"/>
      <c r="R282" s="9"/>
      <c r="S282" s="15"/>
    </row>
    <row r="283" spans="2:19" x14ac:dyDescent="0.25">
      <c r="P283" s="7"/>
      <c r="Q283" s="9"/>
      <c r="R283" s="9"/>
      <c r="S283" s="15"/>
    </row>
    <row r="284" spans="2:19" x14ac:dyDescent="0.25">
      <c r="P284" s="7"/>
      <c r="Q284" s="9"/>
      <c r="R284" s="9"/>
      <c r="S284" s="15"/>
    </row>
    <row r="285" spans="2:19" x14ac:dyDescent="0.25">
      <c r="P285" s="7"/>
      <c r="Q285" s="9"/>
      <c r="R285" s="9"/>
      <c r="S285" s="15"/>
    </row>
    <row r="286" spans="2:19" x14ac:dyDescent="0.25">
      <c r="P286" s="7"/>
      <c r="Q286" s="9"/>
      <c r="R286" s="9"/>
      <c r="S286" s="15"/>
    </row>
    <row r="287" spans="2:19" x14ac:dyDescent="0.25">
      <c r="P287" s="7"/>
      <c r="Q287" s="9"/>
      <c r="R287" s="9"/>
      <c r="S287" s="15"/>
    </row>
    <row r="288" spans="2:19" x14ac:dyDescent="0.25">
      <c r="P288" s="7"/>
      <c r="Q288" s="9"/>
      <c r="R288" s="9"/>
      <c r="S288" s="15"/>
    </row>
    <row r="289" spans="16:19" x14ac:dyDescent="0.25">
      <c r="P289" s="7"/>
      <c r="Q289" s="9"/>
      <c r="R289" s="9"/>
      <c r="S289" s="15"/>
    </row>
    <row r="290" spans="16:19" x14ac:dyDescent="0.25">
      <c r="P290" s="7"/>
      <c r="Q290" s="9"/>
      <c r="R290" s="9"/>
      <c r="S290" s="15"/>
    </row>
    <row r="291" spans="16:19" x14ac:dyDescent="0.25">
      <c r="P291" s="7"/>
      <c r="Q291" s="9"/>
      <c r="R291" s="9"/>
      <c r="S291" s="15"/>
    </row>
    <row r="292" spans="16:19" x14ac:dyDescent="0.25">
      <c r="P292" s="7"/>
      <c r="Q292" s="9"/>
      <c r="R292" s="9"/>
      <c r="S292" s="15"/>
    </row>
    <row r="293" spans="16:19" x14ac:dyDescent="0.25">
      <c r="P293" s="7"/>
      <c r="Q293" s="9"/>
      <c r="R293" s="9"/>
      <c r="S293" s="15"/>
    </row>
    <row r="294" spans="16:19" x14ac:dyDescent="0.25">
      <c r="P294" s="7"/>
      <c r="Q294" s="9"/>
      <c r="R294" s="9"/>
      <c r="S294" s="15"/>
    </row>
    <row r="295" spans="16:19" x14ac:dyDescent="0.25">
      <c r="P295" s="7"/>
      <c r="Q295" s="9"/>
      <c r="R295" s="9"/>
      <c r="S295" s="15"/>
    </row>
    <row r="296" spans="16:19" x14ac:dyDescent="0.25">
      <c r="P296" s="7"/>
      <c r="Q296" s="9"/>
      <c r="R296" s="9"/>
      <c r="S296" s="15"/>
    </row>
    <row r="297" spans="16:19" x14ac:dyDescent="0.25">
      <c r="P297" s="7"/>
      <c r="Q297" s="9"/>
      <c r="R297" s="9"/>
      <c r="S297" s="15"/>
    </row>
    <row r="298" spans="16:19" x14ac:dyDescent="0.25">
      <c r="P298" s="7"/>
      <c r="Q298" s="9"/>
      <c r="R298" s="9"/>
      <c r="S298" s="15"/>
    </row>
    <row r="299" spans="16:19" x14ac:dyDescent="0.25">
      <c r="P299" s="7"/>
      <c r="Q299" s="9"/>
      <c r="R299" s="9"/>
      <c r="S299" s="15"/>
    </row>
    <row r="300" spans="16:19" x14ac:dyDescent="0.25">
      <c r="P300" s="7"/>
      <c r="Q300" s="9"/>
      <c r="R300" s="9"/>
      <c r="S300" s="15"/>
    </row>
    <row r="301" spans="16:19" x14ac:dyDescent="0.25">
      <c r="P301" s="7"/>
      <c r="Q301" s="9"/>
      <c r="R301" s="9"/>
      <c r="S301" s="15"/>
    </row>
    <row r="302" spans="16:19" x14ac:dyDescent="0.25">
      <c r="P302" s="7"/>
      <c r="Q302" s="9"/>
      <c r="R302" s="9"/>
      <c r="S302" s="15"/>
    </row>
    <row r="303" spans="16:19" x14ac:dyDescent="0.25">
      <c r="P303" s="7"/>
      <c r="Q303" s="9"/>
      <c r="R303" s="9"/>
      <c r="S303" s="15"/>
    </row>
    <row r="304" spans="16:19" x14ac:dyDescent="0.25">
      <c r="P304" s="7"/>
      <c r="Q304" s="9"/>
      <c r="R304" s="9"/>
      <c r="S304" s="15"/>
    </row>
    <row r="305" spans="16:19" x14ac:dyDescent="0.25">
      <c r="P305" s="7"/>
      <c r="Q305" s="9"/>
      <c r="R305" s="9"/>
      <c r="S305" s="15"/>
    </row>
    <row r="306" spans="16:19" x14ac:dyDescent="0.25">
      <c r="P306" s="7"/>
      <c r="Q306" s="9"/>
      <c r="R306" s="9"/>
      <c r="S306" s="15"/>
    </row>
    <row r="307" spans="16:19" x14ac:dyDescent="0.25">
      <c r="P307" s="7"/>
      <c r="Q307" s="9"/>
      <c r="R307" s="9"/>
      <c r="S307" s="15"/>
    </row>
    <row r="308" spans="16:19" x14ac:dyDescent="0.25">
      <c r="P308" s="7"/>
      <c r="Q308" s="9"/>
      <c r="R308" s="9"/>
      <c r="S308" s="15"/>
    </row>
    <row r="309" spans="16:19" x14ac:dyDescent="0.25">
      <c r="P309" s="7"/>
      <c r="Q309" s="9"/>
      <c r="R309" s="9"/>
      <c r="S309" s="15"/>
    </row>
    <row r="310" spans="16:19" x14ac:dyDescent="0.25">
      <c r="P310" s="7"/>
      <c r="Q310" s="9"/>
      <c r="R310" s="9"/>
      <c r="S310" s="15"/>
    </row>
    <row r="311" spans="16:19" x14ac:dyDescent="0.25">
      <c r="P311" s="7"/>
      <c r="Q311" s="9"/>
      <c r="R311" s="9"/>
      <c r="S311" s="15"/>
    </row>
    <row r="312" spans="16:19" x14ac:dyDescent="0.25">
      <c r="P312" s="7"/>
      <c r="Q312" s="9"/>
      <c r="R312" s="9"/>
      <c r="S312" s="15"/>
    </row>
    <row r="313" spans="16:19" x14ac:dyDescent="0.25">
      <c r="P313" s="7"/>
      <c r="Q313" s="9"/>
      <c r="R313" s="9"/>
      <c r="S313" s="15"/>
    </row>
    <row r="314" spans="16:19" x14ac:dyDescent="0.25">
      <c r="P314" s="7"/>
      <c r="Q314" s="9"/>
      <c r="R314" s="9"/>
      <c r="S314" s="15"/>
    </row>
    <row r="315" spans="16:19" x14ac:dyDescent="0.25">
      <c r="P315" s="7"/>
      <c r="Q315" s="9"/>
      <c r="R315" s="9"/>
      <c r="S315" s="15"/>
    </row>
    <row r="316" spans="16:19" x14ac:dyDescent="0.25">
      <c r="P316" s="7"/>
      <c r="Q316" s="9"/>
      <c r="R316" s="9"/>
      <c r="S316" s="15"/>
    </row>
    <row r="317" spans="16:19" x14ac:dyDescent="0.25">
      <c r="P317" s="7"/>
      <c r="Q317" s="9"/>
      <c r="R317" s="9"/>
      <c r="S317" s="15"/>
    </row>
    <row r="318" spans="16:19" x14ac:dyDescent="0.25">
      <c r="P318" s="7"/>
      <c r="Q318" s="9"/>
      <c r="R318" s="9"/>
      <c r="S318" s="15"/>
    </row>
    <row r="319" spans="16:19" x14ac:dyDescent="0.25">
      <c r="P319" s="7"/>
      <c r="Q319" s="9"/>
      <c r="R319" s="9"/>
      <c r="S319" s="15"/>
    </row>
    <row r="320" spans="16:19" x14ac:dyDescent="0.25">
      <c r="P320" s="7"/>
      <c r="Q320" s="9"/>
      <c r="R320" s="9"/>
      <c r="S320" s="15"/>
    </row>
    <row r="321" spans="16:19" x14ac:dyDescent="0.25">
      <c r="P321" s="7"/>
      <c r="Q321" s="9"/>
      <c r="R321" s="9"/>
      <c r="S321" s="15"/>
    </row>
    <row r="322" spans="16:19" x14ac:dyDescent="0.25">
      <c r="P322" s="7"/>
      <c r="Q322" s="9"/>
      <c r="R322" s="9"/>
      <c r="S322" s="15"/>
    </row>
    <row r="323" spans="16:19" x14ac:dyDescent="0.25">
      <c r="P323" s="7"/>
      <c r="Q323" s="9"/>
      <c r="R323" s="9"/>
      <c r="S323" s="15"/>
    </row>
    <row r="324" spans="16:19" x14ac:dyDescent="0.25">
      <c r="P324" s="7"/>
      <c r="Q324" s="9"/>
      <c r="R324" s="9"/>
      <c r="S324" s="15"/>
    </row>
    <row r="325" spans="16:19" x14ac:dyDescent="0.25">
      <c r="P325" s="7"/>
      <c r="Q325" s="9"/>
      <c r="R325" s="9"/>
      <c r="S325" s="15"/>
    </row>
    <row r="326" spans="16:19" x14ac:dyDescent="0.25">
      <c r="P326" s="7"/>
      <c r="Q326" s="9"/>
      <c r="R326" s="9"/>
      <c r="S326" s="15"/>
    </row>
    <row r="327" spans="16:19" x14ac:dyDescent="0.25">
      <c r="P327" s="7"/>
      <c r="Q327" s="9"/>
      <c r="R327" s="9"/>
      <c r="S327" s="15"/>
    </row>
    <row r="328" spans="16:19" x14ac:dyDescent="0.25">
      <c r="P328" s="7"/>
      <c r="Q328" s="9"/>
      <c r="R328" s="9"/>
      <c r="S328" s="15"/>
    </row>
    <row r="329" spans="16:19" x14ac:dyDescent="0.25">
      <c r="P329" s="7"/>
      <c r="Q329" s="9"/>
      <c r="R329" s="9"/>
      <c r="S329" s="15"/>
    </row>
    <row r="330" spans="16:19" x14ac:dyDescent="0.25">
      <c r="P330" s="7"/>
      <c r="Q330" s="9"/>
      <c r="R330" s="9"/>
      <c r="S330" s="15"/>
    </row>
    <row r="331" spans="16:19" x14ac:dyDescent="0.25">
      <c r="P331" s="7"/>
      <c r="Q331" s="9"/>
      <c r="R331" s="9"/>
      <c r="S331" s="15"/>
    </row>
    <row r="332" spans="16:19" x14ac:dyDescent="0.25">
      <c r="P332" s="7"/>
      <c r="Q332" s="9"/>
      <c r="R332" s="9"/>
      <c r="S332" s="15"/>
    </row>
    <row r="333" spans="16:19" x14ac:dyDescent="0.25">
      <c r="P333" s="7"/>
      <c r="Q333" s="9"/>
      <c r="R333" s="9"/>
      <c r="S333" s="15"/>
    </row>
    <row r="334" spans="16:19" x14ac:dyDescent="0.25">
      <c r="P334" s="7"/>
      <c r="Q334" s="9"/>
      <c r="R334" s="9"/>
      <c r="S334" s="15"/>
    </row>
    <row r="335" spans="16:19" x14ac:dyDescent="0.25">
      <c r="P335" s="7"/>
      <c r="Q335" s="9"/>
      <c r="R335" s="9"/>
      <c r="S335" s="15"/>
    </row>
    <row r="336" spans="16:19" x14ac:dyDescent="0.25">
      <c r="P336" s="7"/>
      <c r="Q336" s="9"/>
      <c r="R336" s="9"/>
      <c r="S336" s="15"/>
    </row>
    <row r="337" spans="16:19" x14ac:dyDescent="0.25">
      <c r="P337" s="7"/>
      <c r="Q337" s="9"/>
      <c r="R337" s="9"/>
      <c r="S337" s="15"/>
    </row>
    <row r="338" spans="16:19" x14ac:dyDescent="0.25">
      <c r="P338" s="7"/>
      <c r="Q338" s="9"/>
      <c r="R338" s="9"/>
      <c r="S338" s="15"/>
    </row>
    <row r="339" spans="16:19" x14ac:dyDescent="0.25">
      <c r="P339" s="7"/>
      <c r="Q339" s="9"/>
      <c r="R339" s="9"/>
      <c r="S339" s="15"/>
    </row>
    <row r="340" spans="16:19" x14ac:dyDescent="0.25">
      <c r="P340" s="7"/>
      <c r="Q340" s="9"/>
      <c r="R340" s="9"/>
      <c r="S340" s="15"/>
    </row>
    <row r="341" spans="16:19" x14ac:dyDescent="0.25">
      <c r="P341" s="7"/>
      <c r="Q341" s="9"/>
      <c r="R341" s="9"/>
      <c r="S341" s="15"/>
    </row>
    <row r="342" spans="16:19" x14ac:dyDescent="0.25">
      <c r="P342" s="7"/>
      <c r="Q342" s="9"/>
      <c r="R342" s="9"/>
      <c r="S342" s="15"/>
    </row>
    <row r="343" spans="16:19" x14ac:dyDescent="0.25">
      <c r="P343" s="7"/>
      <c r="Q343" s="9"/>
      <c r="R343" s="9"/>
      <c r="S343" s="15"/>
    </row>
    <row r="344" spans="16:19" x14ac:dyDescent="0.25">
      <c r="P344" s="7"/>
      <c r="Q344" s="9"/>
      <c r="R344" s="9"/>
      <c r="S344" s="15"/>
    </row>
    <row r="345" spans="16:19" x14ac:dyDescent="0.25">
      <c r="P345" s="7"/>
      <c r="Q345" s="9"/>
      <c r="R345" s="9"/>
      <c r="S345" s="15"/>
    </row>
    <row r="346" spans="16:19" x14ac:dyDescent="0.25">
      <c r="P346" s="7"/>
      <c r="Q346" s="9"/>
      <c r="R346" s="9"/>
      <c r="S346" s="15"/>
    </row>
    <row r="347" spans="16:19" x14ac:dyDescent="0.25">
      <c r="P347" s="7"/>
      <c r="Q347" s="9"/>
      <c r="R347" s="9"/>
      <c r="S347" s="15"/>
    </row>
    <row r="348" spans="16:19" x14ac:dyDescent="0.25">
      <c r="P348" s="7"/>
      <c r="Q348" s="9"/>
      <c r="R348" s="9"/>
      <c r="S348" s="15"/>
    </row>
    <row r="349" spans="16:19" x14ac:dyDescent="0.25">
      <c r="P349" s="7"/>
      <c r="Q349" s="9"/>
      <c r="R349" s="9"/>
      <c r="S349" s="15"/>
    </row>
    <row r="350" spans="16:19" x14ac:dyDescent="0.25">
      <c r="P350" s="7"/>
      <c r="Q350" s="9"/>
      <c r="R350" s="9"/>
      <c r="S350" s="15"/>
    </row>
    <row r="351" spans="16:19" x14ac:dyDescent="0.25">
      <c r="P351" s="7"/>
      <c r="Q351" s="9"/>
      <c r="R351" s="9"/>
      <c r="S351" s="15"/>
    </row>
    <row r="352" spans="16:19" x14ac:dyDescent="0.25">
      <c r="P352" s="7"/>
      <c r="Q352" s="9"/>
      <c r="R352" s="9"/>
      <c r="S352" s="15"/>
    </row>
    <row r="353" spans="16:19" x14ac:dyDescent="0.25">
      <c r="P353" s="7"/>
      <c r="Q353" s="9"/>
      <c r="R353" s="9"/>
      <c r="S353" s="15"/>
    </row>
    <row r="354" spans="16:19" x14ac:dyDescent="0.25">
      <c r="P354" s="7"/>
      <c r="Q354" s="9"/>
      <c r="R354" s="9"/>
      <c r="S354" s="15"/>
    </row>
    <row r="355" spans="16:19" x14ac:dyDescent="0.25">
      <c r="P355" s="7"/>
      <c r="Q355" s="9"/>
      <c r="R355" s="9"/>
      <c r="S355" s="15"/>
    </row>
    <row r="356" spans="16:19" x14ac:dyDescent="0.25">
      <c r="P356" s="7"/>
      <c r="Q356" s="9"/>
      <c r="R356" s="9"/>
      <c r="S356" s="15"/>
    </row>
    <row r="357" spans="16:19" x14ac:dyDescent="0.25">
      <c r="P357" s="7"/>
      <c r="Q357" s="9"/>
      <c r="R357" s="9"/>
      <c r="S357" s="15"/>
    </row>
    <row r="358" spans="16:19" x14ac:dyDescent="0.25">
      <c r="P358" s="7"/>
      <c r="Q358" s="9"/>
      <c r="R358" s="9"/>
      <c r="S358" s="15"/>
    </row>
    <row r="359" spans="16:19" x14ac:dyDescent="0.25">
      <c r="P359" s="7"/>
      <c r="Q359" s="9"/>
      <c r="R359" s="9"/>
      <c r="S359" s="15"/>
    </row>
    <row r="360" spans="16:19" x14ac:dyDescent="0.25">
      <c r="P360" s="7"/>
      <c r="Q360" s="9"/>
      <c r="R360" s="9"/>
      <c r="S360" s="15"/>
    </row>
    <row r="361" spans="16:19" x14ac:dyDescent="0.25">
      <c r="P361" s="7"/>
      <c r="Q361" s="9"/>
      <c r="R361" s="9"/>
      <c r="S361" s="15"/>
    </row>
    <row r="362" spans="16:19" x14ac:dyDescent="0.25">
      <c r="P362" s="7"/>
      <c r="Q362" s="9"/>
      <c r="R362" s="9"/>
      <c r="S362" s="15"/>
    </row>
    <row r="363" spans="16:19" x14ac:dyDescent="0.25">
      <c r="P363" s="7"/>
      <c r="Q363" s="9"/>
      <c r="R363" s="9"/>
      <c r="S363" s="15"/>
    </row>
    <row r="364" spans="16:19" x14ac:dyDescent="0.25">
      <c r="P364" s="7"/>
      <c r="Q364" s="9"/>
      <c r="R364" s="9"/>
      <c r="S364" s="15"/>
    </row>
    <row r="365" spans="16:19" x14ac:dyDescent="0.25">
      <c r="P365" s="7"/>
      <c r="Q365" s="9"/>
      <c r="R365" s="9"/>
      <c r="S365" s="15"/>
    </row>
    <row r="366" spans="16:19" x14ac:dyDescent="0.25">
      <c r="P366" s="7"/>
      <c r="Q366" s="9"/>
      <c r="R366" s="9"/>
      <c r="S366" s="15"/>
    </row>
    <row r="367" spans="16:19" x14ac:dyDescent="0.25">
      <c r="P367" s="7"/>
      <c r="Q367" s="9"/>
      <c r="R367" s="9"/>
      <c r="S367" s="15"/>
    </row>
    <row r="368" spans="16:19" x14ac:dyDescent="0.25">
      <c r="P368" s="7"/>
      <c r="Q368" s="9"/>
      <c r="R368" s="9"/>
      <c r="S368" s="15"/>
    </row>
    <row r="369" spans="16:19" x14ac:dyDescent="0.25">
      <c r="P369" s="7"/>
      <c r="Q369" s="9"/>
      <c r="R369" s="9"/>
      <c r="S369" s="15"/>
    </row>
    <row r="370" spans="16:19" x14ac:dyDescent="0.25">
      <c r="P370" s="7"/>
      <c r="Q370" s="9"/>
      <c r="R370" s="9"/>
      <c r="S370" s="15"/>
    </row>
    <row r="371" spans="16:19" x14ac:dyDescent="0.25">
      <c r="P371" s="7"/>
      <c r="Q371" s="9"/>
      <c r="R371" s="9"/>
      <c r="S371" s="15"/>
    </row>
    <row r="372" spans="16:19" x14ac:dyDescent="0.25">
      <c r="P372" s="7"/>
      <c r="Q372" s="9"/>
      <c r="R372" s="9"/>
      <c r="S372" s="15"/>
    </row>
    <row r="373" spans="16:19" x14ac:dyDescent="0.25">
      <c r="P373" s="7"/>
      <c r="Q373" s="9"/>
      <c r="R373" s="9"/>
      <c r="S373" s="15"/>
    </row>
    <row r="374" spans="16:19" x14ac:dyDescent="0.25">
      <c r="P374" s="7"/>
      <c r="Q374" s="9"/>
      <c r="R374" s="9"/>
      <c r="S374" s="15"/>
    </row>
    <row r="375" spans="16:19" x14ac:dyDescent="0.25">
      <c r="P375" s="7"/>
      <c r="Q375" s="9"/>
      <c r="R375" s="9"/>
      <c r="S375" s="15"/>
    </row>
    <row r="376" spans="16:19" x14ac:dyDescent="0.25">
      <c r="P376" s="7"/>
      <c r="Q376" s="9"/>
      <c r="R376" s="9"/>
      <c r="S376" s="15"/>
    </row>
    <row r="377" spans="16:19" x14ac:dyDescent="0.25">
      <c r="P377" s="7"/>
      <c r="Q377" s="9"/>
      <c r="R377" s="9"/>
      <c r="S377" s="15"/>
    </row>
    <row r="378" spans="16:19" x14ac:dyDescent="0.25">
      <c r="P378" s="7"/>
      <c r="Q378" s="9"/>
      <c r="R378" s="9"/>
      <c r="S378" s="15"/>
    </row>
    <row r="379" spans="16:19" x14ac:dyDescent="0.25">
      <c r="P379" s="7"/>
      <c r="Q379" s="9"/>
      <c r="R379" s="9"/>
      <c r="S379" s="15"/>
    </row>
    <row r="380" spans="16:19" x14ac:dyDescent="0.25">
      <c r="P380" s="7"/>
      <c r="Q380" s="9"/>
      <c r="R380" s="9"/>
      <c r="S380" s="15"/>
    </row>
    <row r="381" spans="16:19" x14ac:dyDescent="0.25">
      <c r="P381" s="7"/>
      <c r="Q381" s="9"/>
      <c r="R381" s="9"/>
      <c r="S381" s="15"/>
    </row>
    <row r="382" spans="16:19" x14ac:dyDescent="0.25">
      <c r="P382" s="7"/>
      <c r="Q382" s="9"/>
      <c r="R382" s="9"/>
      <c r="S382" s="15"/>
    </row>
    <row r="383" spans="16:19" x14ac:dyDescent="0.25">
      <c r="P383" s="7"/>
      <c r="Q383" s="9"/>
      <c r="R383" s="9"/>
      <c r="S383" s="15"/>
    </row>
    <row r="384" spans="16:19" x14ac:dyDescent="0.25">
      <c r="P384" s="7"/>
      <c r="Q384" s="9"/>
      <c r="R384" s="9"/>
      <c r="S384" s="15"/>
    </row>
    <row r="385" spans="16:19" x14ac:dyDescent="0.25">
      <c r="P385" s="7"/>
      <c r="Q385" s="9"/>
      <c r="R385" s="9"/>
      <c r="S385" s="15"/>
    </row>
    <row r="386" spans="16:19" x14ac:dyDescent="0.25">
      <c r="P386" s="7"/>
      <c r="Q386" s="9"/>
      <c r="R386" s="9"/>
      <c r="S386" s="15"/>
    </row>
    <row r="387" spans="16:19" x14ac:dyDescent="0.25">
      <c r="P387" s="7"/>
      <c r="Q387" s="9"/>
      <c r="R387" s="9"/>
      <c r="S387" s="15"/>
    </row>
    <row r="388" spans="16:19" x14ac:dyDescent="0.25">
      <c r="P388" s="7"/>
      <c r="Q388" s="9"/>
      <c r="R388" s="9"/>
      <c r="S388" s="15"/>
    </row>
    <row r="389" spans="16:19" x14ac:dyDescent="0.25">
      <c r="P389" s="7"/>
      <c r="Q389" s="9"/>
      <c r="R389" s="9"/>
      <c r="S389" s="15"/>
    </row>
    <row r="390" spans="16:19" x14ac:dyDescent="0.25">
      <c r="P390" s="7"/>
      <c r="Q390" s="9"/>
      <c r="R390" s="9"/>
      <c r="S390" s="15"/>
    </row>
    <row r="391" spans="16:19" x14ac:dyDescent="0.25">
      <c r="P391" s="7"/>
      <c r="Q391" s="9"/>
      <c r="R391" s="9"/>
      <c r="S391" s="15"/>
    </row>
    <row r="392" spans="16:19" x14ac:dyDescent="0.25">
      <c r="P392" s="7"/>
      <c r="Q392" s="9"/>
      <c r="R392" s="9"/>
      <c r="S392" s="15"/>
    </row>
    <row r="393" spans="16:19" x14ac:dyDescent="0.25">
      <c r="P393" s="7"/>
      <c r="Q393" s="9"/>
      <c r="R393" s="9"/>
      <c r="S393" s="15"/>
    </row>
    <row r="394" spans="16:19" x14ac:dyDescent="0.25">
      <c r="P394" s="7"/>
      <c r="Q394" s="9"/>
      <c r="R394" s="9"/>
      <c r="S394" s="15"/>
    </row>
    <row r="395" spans="16:19" x14ac:dyDescent="0.25">
      <c r="P395" s="7"/>
      <c r="Q395" s="9"/>
      <c r="R395" s="9"/>
      <c r="S395" s="15"/>
    </row>
    <row r="396" spans="16:19" x14ac:dyDescent="0.25">
      <c r="P396" s="7"/>
      <c r="Q396" s="9"/>
      <c r="R396" s="9"/>
      <c r="S396" s="15"/>
    </row>
    <row r="397" spans="16:19" x14ac:dyDescent="0.25">
      <c r="P397" s="7"/>
      <c r="Q397" s="9"/>
      <c r="R397" s="9"/>
      <c r="S397" s="15"/>
    </row>
    <row r="398" spans="16:19" x14ac:dyDescent="0.25">
      <c r="P398" s="7"/>
      <c r="Q398" s="9"/>
      <c r="R398" s="9"/>
      <c r="S398" s="15"/>
    </row>
    <row r="399" spans="16:19" x14ac:dyDescent="0.25">
      <c r="P399" s="7"/>
      <c r="Q399" s="9"/>
      <c r="R399" s="9"/>
      <c r="S399" s="15"/>
    </row>
    <row r="400" spans="16:19" x14ac:dyDescent="0.25">
      <c r="P400" s="7"/>
      <c r="Q400" s="9"/>
      <c r="R400" s="9"/>
      <c r="S400" s="15"/>
    </row>
    <row r="401" spans="16:19" x14ac:dyDescent="0.25">
      <c r="P401" s="7"/>
      <c r="Q401" s="9"/>
      <c r="R401" s="9"/>
      <c r="S401" s="15"/>
    </row>
    <row r="402" spans="16:19" x14ac:dyDescent="0.25">
      <c r="P402" s="7"/>
      <c r="Q402" s="9"/>
      <c r="R402" s="9"/>
      <c r="S402" s="15"/>
    </row>
    <row r="403" spans="16:19" x14ac:dyDescent="0.25">
      <c r="P403" s="7"/>
      <c r="Q403" s="9"/>
      <c r="R403" s="9"/>
      <c r="S403" s="15"/>
    </row>
    <row r="404" spans="16:19" x14ac:dyDescent="0.25">
      <c r="P404" s="7"/>
      <c r="Q404" s="9"/>
      <c r="R404" s="9"/>
      <c r="S404" s="15"/>
    </row>
    <row r="405" spans="16:19" x14ac:dyDescent="0.25">
      <c r="P405" s="7"/>
      <c r="Q405" s="9"/>
      <c r="R405" s="9"/>
      <c r="S405" s="15"/>
    </row>
    <row r="406" spans="16:19" x14ac:dyDescent="0.25">
      <c r="P406" s="7"/>
      <c r="Q406" s="9"/>
      <c r="R406" s="9"/>
      <c r="S406" s="15"/>
    </row>
    <row r="407" spans="16:19" x14ac:dyDescent="0.25">
      <c r="P407" s="7"/>
      <c r="Q407" s="9"/>
      <c r="R407" s="9"/>
      <c r="S407" s="15"/>
    </row>
    <row r="408" spans="16:19" x14ac:dyDescent="0.25">
      <c r="P408" s="7"/>
      <c r="Q408" s="9"/>
      <c r="R408" s="9"/>
      <c r="S408" s="15"/>
    </row>
    <row r="409" spans="16:19" x14ac:dyDescent="0.25">
      <c r="P409" s="7"/>
      <c r="Q409" s="9"/>
      <c r="R409" s="9"/>
      <c r="S409" s="15"/>
    </row>
    <row r="410" spans="16:19" x14ac:dyDescent="0.25">
      <c r="P410" s="7"/>
      <c r="Q410" s="9"/>
      <c r="R410" s="9"/>
      <c r="S410" s="15"/>
    </row>
    <row r="411" spans="16:19" x14ac:dyDescent="0.25">
      <c r="P411" s="7"/>
      <c r="Q411" s="9"/>
      <c r="R411" s="9"/>
      <c r="S411" s="15"/>
    </row>
    <row r="412" spans="16:19" x14ac:dyDescent="0.25">
      <c r="P412" s="7"/>
      <c r="Q412" s="9"/>
      <c r="R412" s="9"/>
      <c r="S412" s="15"/>
    </row>
    <row r="413" spans="16:19" x14ac:dyDescent="0.25">
      <c r="P413" s="7"/>
      <c r="Q413" s="9"/>
      <c r="R413" s="9"/>
      <c r="S413" s="15"/>
    </row>
    <row r="414" spans="16:19" x14ac:dyDescent="0.25">
      <c r="P414" s="7"/>
      <c r="Q414" s="9"/>
      <c r="R414" s="9"/>
      <c r="S414" s="15"/>
    </row>
    <row r="415" spans="16:19" x14ac:dyDescent="0.25">
      <c r="P415" s="7"/>
      <c r="Q415" s="9"/>
      <c r="R415" s="9"/>
      <c r="S415" s="15"/>
    </row>
    <row r="416" spans="16:19" x14ac:dyDescent="0.25">
      <c r="P416" s="7"/>
      <c r="Q416" s="9"/>
      <c r="R416" s="9"/>
      <c r="S416" s="15"/>
    </row>
    <row r="417" spans="16:19" x14ac:dyDescent="0.25">
      <c r="P417" s="7"/>
      <c r="Q417" s="9"/>
      <c r="R417" s="9"/>
      <c r="S417" s="15"/>
    </row>
    <row r="418" spans="16:19" x14ac:dyDescent="0.25">
      <c r="P418" s="7"/>
      <c r="Q418" s="9"/>
      <c r="R418" s="9"/>
      <c r="S418" s="15"/>
    </row>
    <row r="419" spans="16:19" x14ac:dyDescent="0.25">
      <c r="P419" s="7"/>
      <c r="Q419" s="9"/>
      <c r="R419" s="9"/>
      <c r="S419" s="15"/>
    </row>
    <row r="420" spans="16:19" x14ac:dyDescent="0.25">
      <c r="P420" s="7"/>
      <c r="Q420" s="9"/>
      <c r="R420" s="9"/>
      <c r="S420" s="15"/>
    </row>
    <row r="421" spans="16:19" x14ac:dyDescent="0.25">
      <c r="P421" s="7"/>
      <c r="Q421" s="9"/>
      <c r="R421" s="9"/>
      <c r="S421" s="15"/>
    </row>
    <row r="422" spans="16:19" x14ac:dyDescent="0.25">
      <c r="P422" s="7"/>
      <c r="Q422" s="9"/>
      <c r="R422" s="9"/>
      <c r="S422" s="15"/>
    </row>
    <row r="423" spans="16:19" x14ac:dyDescent="0.25">
      <c r="P423" s="7"/>
      <c r="Q423" s="9"/>
      <c r="R423" s="9"/>
      <c r="S423" s="15"/>
    </row>
    <row r="424" spans="16:19" x14ac:dyDescent="0.25">
      <c r="P424" s="7"/>
      <c r="Q424" s="9"/>
      <c r="R424" s="9"/>
      <c r="S424" s="15"/>
    </row>
    <row r="425" spans="16:19" x14ac:dyDescent="0.25">
      <c r="P425" s="7"/>
      <c r="Q425" s="9"/>
      <c r="R425" s="9"/>
      <c r="S425" s="15"/>
    </row>
    <row r="426" spans="16:19" x14ac:dyDescent="0.25">
      <c r="P426" s="7"/>
      <c r="Q426" s="9"/>
      <c r="R426" s="9"/>
      <c r="S426" s="15"/>
    </row>
    <row r="427" spans="16:19" x14ac:dyDescent="0.25">
      <c r="P427" s="7"/>
      <c r="Q427" s="9"/>
      <c r="R427" s="9"/>
      <c r="S427" s="15"/>
    </row>
    <row r="428" spans="16:19" x14ac:dyDescent="0.25">
      <c r="P428" s="7"/>
      <c r="Q428" s="9"/>
      <c r="R428" s="9"/>
      <c r="S428" s="15"/>
    </row>
    <row r="429" spans="16:19" x14ac:dyDescent="0.25">
      <c r="P429" s="7"/>
      <c r="Q429" s="9"/>
      <c r="R429" s="9"/>
      <c r="S429" s="15"/>
    </row>
    <row r="430" spans="16:19" x14ac:dyDescent="0.25">
      <c r="P430" s="7"/>
      <c r="Q430" s="9"/>
      <c r="R430" s="9"/>
      <c r="S430" s="15"/>
    </row>
    <row r="431" spans="16:19" x14ac:dyDescent="0.25">
      <c r="P431" s="7"/>
      <c r="Q431" s="9"/>
      <c r="R431" s="9"/>
      <c r="S431" s="15"/>
    </row>
    <row r="432" spans="16:19" x14ac:dyDescent="0.25">
      <c r="P432" s="7"/>
      <c r="Q432" s="9"/>
      <c r="R432" s="9"/>
      <c r="S432" s="15"/>
    </row>
    <row r="433" spans="16:19" x14ac:dyDescent="0.25">
      <c r="P433" s="7"/>
      <c r="Q433" s="9"/>
      <c r="R433" s="9"/>
      <c r="S433" s="15"/>
    </row>
    <row r="434" spans="16:19" x14ac:dyDescent="0.25">
      <c r="P434" s="7"/>
      <c r="Q434" s="9"/>
      <c r="R434" s="9"/>
      <c r="S434" s="15"/>
    </row>
    <row r="435" spans="16:19" x14ac:dyDescent="0.25">
      <c r="P435" s="7"/>
      <c r="Q435" s="9"/>
      <c r="R435" s="9"/>
      <c r="S435" s="15"/>
    </row>
    <row r="436" spans="16:19" x14ac:dyDescent="0.25">
      <c r="P436" s="7"/>
      <c r="Q436" s="9"/>
      <c r="R436" s="9"/>
      <c r="S436" s="15"/>
    </row>
    <row r="437" spans="16:19" x14ac:dyDescent="0.25">
      <c r="P437" s="7"/>
      <c r="Q437" s="9"/>
      <c r="R437" s="9"/>
      <c r="S437" s="15"/>
    </row>
    <row r="438" spans="16:19" x14ac:dyDescent="0.25">
      <c r="P438" s="7"/>
      <c r="Q438" s="9"/>
      <c r="R438" s="9"/>
      <c r="S438" s="15"/>
    </row>
    <row r="439" spans="16:19" x14ac:dyDescent="0.25">
      <c r="P439" s="7"/>
      <c r="Q439" s="9"/>
      <c r="R439" s="9"/>
      <c r="S439" s="15"/>
    </row>
    <row r="440" spans="16:19" x14ac:dyDescent="0.25">
      <c r="P440" s="7"/>
      <c r="Q440" s="9"/>
      <c r="R440" s="9"/>
      <c r="S440" s="15"/>
    </row>
    <row r="441" spans="16:19" x14ac:dyDescent="0.25">
      <c r="P441" s="7"/>
      <c r="Q441" s="9"/>
      <c r="R441" s="9"/>
      <c r="S441" s="15"/>
    </row>
    <row r="442" spans="16:19" x14ac:dyDescent="0.25">
      <c r="P442" s="7"/>
      <c r="Q442" s="9"/>
      <c r="R442" s="9"/>
      <c r="S442" s="15"/>
    </row>
    <row r="443" spans="16:19" x14ac:dyDescent="0.25">
      <c r="P443" s="7"/>
      <c r="Q443" s="9"/>
      <c r="R443" s="9"/>
      <c r="S443" s="15"/>
    </row>
    <row r="444" spans="16:19" x14ac:dyDescent="0.25">
      <c r="P444" s="7"/>
      <c r="Q444" s="9"/>
      <c r="R444" s="9"/>
      <c r="S444" s="15"/>
    </row>
    <row r="445" spans="16:19" x14ac:dyDescent="0.25">
      <c r="P445" s="7"/>
      <c r="Q445" s="9"/>
      <c r="R445" s="9"/>
      <c r="S445" s="15"/>
    </row>
    <row r="446" spans="16:19" x14ac:dyDescent="0.25">
      <c r="P446" s="7"/>
      <c r="Q446" s="9"/>
      <c r="R446" s="9"/>
      <c r="S446" s="15"/>
    </row>
    <row r="447" spans="16:19" x14ac:dyDescent="0.25">
      <c r="P447" s="7"/>
      <c r="Q447" s="9"/>
      <c r="R447" s="9"/>
      <c r="S447" s="15"/>
    </row>
    <row r="448" spans="16:19" x14ac:dyDescent="0.25">
      <c r="P448" s="7"/>
      <c r="Q448" s="9"/>
      <c r="R448" s="9"/>
      <c r="S448" s="15"/>
    </row>
    <row r="449" spans="16:19" x14ac:dyDescent="0.25">
      <c r="P449" s="7"/>
      <c r="Q449" s="9"/>
      <c r="R449" s="9"/>
      <c r="S449" s="15"/>
    </row>
    <row r="450" spans="16:19" x14ac:dyDescent="0.25">
      <c r="P450" s="7"/>
      <c r="Q450" s="9"/>
      <c r="R450" s="9"/>
      <c r="S450" s="15"/>
    </row>
    <row r="451" spans="16:19" x14ac:dyDescent="0.25">
      <c r="P451" s="7"/>
      <c r="Q451" s="9"/>
      <c r="R451" s="9"/>
      <c r="S451" s="15"/>
    </row>
    <row r="452" spans="16:19" x14ac:dyDescent="0.25">
      <c r="P452" s="7"/>
      <c r="Q452" s="9"/>
      <c r="R452" s="9"/>
      <c r="S452" s="15"/>
    </row>
    <row r="453" spans="16:19" x14ac:dyDescent="0.25">
      <c r="P453" s="7"/>
      <c r="Q453" s="9"/>
      <c r="R453" s="9"/>
      <c r="S453" s="15"/>
    </row>
    <row r="454" spans="16:19" x14ac:dyDescent="0.25">
      <c r="P454" s="7"/>
      <c r="Q454" s="9"/>
      <c r="R454" s="9"/>
      <c r="S454" s="15"/>
    </row>
    <row r="455" spans="16:19" x14ac:dyDescent="0.25">
      <c r="P455" s="7"/>
      <c r="Q455" s="9"/>
      <c r="R455" s="9"/>
      <c r="S455" s="15"/>
    </row>
    <row r="456" spans="16:19" x14ac:dyDescent="0.25">
      <c r="P456" s="7"/>
      <c r="Q456" s="9"/>
      <c r="R456" s="9"/>
      <c r="S456" s="15"/>
    </row>
    <row r="457" spans="16:19" x14ac:dyDescent="0.25">
      <c r="P457" s="7"/>
      <c r="Q457" s="9"/>
      <c r="R457" s="9"/>
      <c r="S457" s="15"/>
    </row>
    <row r="458" spans="16:19" x14ac:dyDescent="0.25">
      <c r="P458" s="7"/>
      <c r="Q458" s="9"/>
      <c r="R458" s="9"/>
      <c r="S458" s="15"/>
    </row>
    <row r="459" spans="16:19" x14ac:dyDescent="0.25">
      <c r="P459" s="7"/>
      <c r="Q459" s="9"/>
      <c r="R459" s="9"/>
      <c r="S459" s="15"/>
    </row>
    <row r="460" spans="16:19" x14ac:dyDescent="0.25">
      <c r="P460" s="7"/>
      <c r="Q460" s="9"/>
      <c r="R460" s="9"/>
      <c r="S460" s="15"/>
    </row>
    <row r="461" spans="16:19" x14ac:dyDescent="0.25">
      <c r="P461" s="7"/>
      <c r="Q461" s="9"/>
      <c r="R461" s="9"/>
      <c r="S461" s="15"/>
    </row>
    <row r="462" spans="16:19" x14ac:dyDescent="0.25">
      <c r="P462" s="7"/>
      <c r="Q462" s="9"/>
      <c r="R462" s="9"/>
      <c r="S462" s="15"/>
    </row>
    <row r="463" spans="16:19" x14ac:dyDescent="0.25">
      <c r="P463" s="7"/>
      <c r="Q463" s="9"/>
      <c r="R463" s="9"/>
      <c r="S463" s="15"/>
    </row>
    <row r="464" spans="16:19" x14ac:dyDescent="0.25">
      <c r="P464" s="7"/>
      <c r="Q464" s="9"/>
      <c r="R464" s="9"/>
      <c r="S464" s="15"/>
    </row>
    <row r="465" spans="16:19" x14ac:dyDescent="0.25">
      <c r="P465" s="7"/>
      <c r="Q465" s="9"/>
      <c r="R465" s="9"/>
      <c r="S465" s="15"/>
    </row>
    <row r="466" spans="16:19" x14ac:dyDescent="0.25">
      <c r="P466" s="7"/>
      <c r="Q466" s="9"/>
      <c r="R466" s="9"/>
      <c r="S466" s="15"/>
    </row>
    <row r="467" spans="16:19" x14ac:dyDescent="0.25">
      <c r="P467" s="7"/>
      <c r="Q467" s="9"/>
      <c r="R467" s="9"/>
      <c r="S467" s="15"/>
    </row>
    <row r="468" spans="16:19" x14ac:dyDescent="0.25">
      <c r="P468" s="7"/>
      <c r="Q468" s="9"/>
      <c r="R468" s="9"/>
      <c r="S468" s="15"/>
    </row>
    <row r="469" spans="16:19" x14ac:dyDescent="0.25">
      <c r="P469" s="7"/>
      <c r="Q469" s="9"/>
      <c r="R469" s="9"/>
      <c r="S469" s="15"/>
    </row>
    <row r="470" spans="16:19" x14ac:dyDescent="0.25">
      <c r="P470" s="7"/>
      <c r="Q470" s="9"/>
      <c r="R470" s="9"/>
      <c r="S470" s="15"/>
    </row>
    <row r="471" spans="16:19" x14ac:dyDescent="0.25">
      <c r="P471" s="7"/>
      <c r="Q471" s="9"/>
      <c r="R471" s="9"/>
      <c r="S471" s="15"/>
    </row>
    <row r="472" spans="16:19" x14ac:dyDescent="0.25">
      <c r="P472" s="7"/>
      <c r="Q472" s="9"/>
      <c r="R472" s="9"/>
      <c r="S472" s="15"/>
    </row>
    <row r="473" spans="16:19" x14ac:dyDescent="0.25">
      <c r="P473" s="7"/>
      <c r="Q473" s="9"/>
      <c r="R473" s="9"/>
      <c r="S473" s="15"/>
    </row>
    <row r="474" spans="16:19" x14ac:dyDescent="0.25">
      <c r="P474" s="7"/>
      <c r="Q474" s="9"/>
      <c r="R474" s="9"/>
      <c r="S474" s="15"/>
    </row>
    <row r="475" spans="16:19" x14ac:dyDescent="0.25">
      <c r="P475" s="7"/>
      <c r="Q475" s="9"/>
      <c r="R475" s="9"/>
      <c r="S475" s="15"/>
    </row>
    <row r="476" spans="16:19" x14ac:dyDescent="0.25">
      <c r="P476" s="7"/>
      <c r="Q476" s="9"/>
      <c r="R476" s="9"/>
      <c r="S476" s="15"/>
    </row>
    <row r="477" spans="16:19" x14ac:dyDescent="0.25">
      <c r="P477" s="7"/>
      <c r="Q477" s="9"/>
      <c r="R477" s="9"/>
      <c r="S477" s="15"/>
    </row>
    <row r="478" spans="16:19" x14ac:dyDescent="0.25">
      <c r="P478" s="7"/>
      <c r="Q478" s="9"/>
      <c r="R478" s="9"/>
      <c r="S478" s="15"/>
    </row>
    <row r="479" spans="16:19" x14ac:dyDescent="0.25">
      <c r="P479" s="7"/>
      <c r="Q479" s="9"/>
      <c r="R479" s="9"/>
      <c r="S479" s="15"/>
    </row>
    <row r="480" spans="16:19" x14ac:dyDescent="0.25">
      <c r="P480" s="7"/>
      <c r="Q480" s="9"/>
      <c r="R480" s="9"/>
      <c r="S480" s="15"/>
    </row>
    <row r="481" spans="16:19" x14ac:dyDescent="0.25">
      <c r="P481" s="7"/>
      <c r="Q481" s="9"/>
      <c r="R481" s="9"/>
      <c r="S481" s="15"/>
    </row>
    <row r="482" spans="16:19" x14ac:dyDescent="0.25">
      <c r="P482" s="7"/>
      <c r="Q482" s="9"/>
      <c r="R482" s="9"/>
      <c r="S482" s="15"/>
    </row>
    <row r="483" spans="16:19" x14ac:dyDescent="0.25">
      <c r="P483" s="7"/>
      <c r="Q483" s="9"/>
      <c r="R483" s="9"/>
      <c r="S483" s="15"/>
    </row>
    <row r="484" spans="16:19" x14ac:dyDescent="0.25">
      <c r="P484" s="7"/>
      <c r="Q484" s="9"/>
      <c r="R484" s="9"/>
      <c r="S484" s="15"/>
    </row>
    <row r="485" spans="16:19" x14ac:dyDescent="0.25">
      <c r="P485" s="7"/>
      <c r="Q485" s="9"/>
      <c r="R485" s="9"/>
      <c r="S485" s="15"/>
    </row>
    <row r="486" spans="16:19" x14ac:dyDescent="0.25">
      <c r="P486" s="7"/>
      <c r="Q486" s="9"/>
      <c r="R486" s="9"/>
      <c r="S486" s="15"/>
    </row>
    <row r="487" spans="16:19" x14ac:dyDescent="0.25">
      <c r="P487" s="7"/>
      <c r="Q487" s="9"/>
      <c r="R487" s="9"/>
      <c r="S487" s="15"/>
    </row>
    <row r="488" spans="16:19" x14ac:dyDescent="0.25">
      <c r="P488" s="7"/>
      <c r="Q488" s="9"/>
      <c r="R488" s="9"/>
      <c r="S488" s="15"/>
    </row>
    <row r="489" spans="16:19" x14ac:dyDescent="0.25">
      <c r="P489" s="7"/>
      <c r="Q489" s="9"/>
      <c r="R489" s="9"/>
      <c r="S489" s="15"/>
    </row>
    <row r="490" spans="16:19" x14ac:dyDescent="0.25">
      <c r="P490" s="7"/>
      <c r="Q490" s="9"/>
      <c r="R490" s="9"/>
      <c r="S490" s="15"/>
    </row>
    <row r="491" spans="16:19" x14ac:dyDescent="0.25">
      <c r="P491" s="7"/>
      <c r="Q491" s="9"/>
      <c r="R491" s="9"/>
      <c r="S491" s="15"/>
    </row>
    <row r="492" spans="16:19" x14ac:dyDescent="0.25">
      <c r="P492" s="7"/>
      <c r="Q492" s="9"/>
      <c r="R492" s="9"/>
      <c r="S492" s="15"/>
    </row>
    <row r="493" spans="16:19" x14ac:dyDescent="0.25">
      <c r="P493" s="7"/>
      <c r="Q493" s="9"/>
      <c r="R493" s="9"/>
      <c r="S493" s="15"/>
    </row>
    <row r="494" spans="16:19" x14ac:dyDescent="0.25">
      <c r="P494" s="7"/>
      <c r="Q494" s="9"/>
      <c r="R494" s="9"/>
      <c r="S494" s="15"/>
    </row>
    <row r="495" spans="16:19" x14ac:dyDescent="0.25">
      <c r="P495" s="7"/>
      <c r="Q495" s="9"/>
      <c r="R495" s="9"/>
      <c r="S495" s="15"/>
    </row>
    <row r="496" spans="16:19" x14ac:dyDescent="0.25">
      <c r="P496" s="7"/>
      <c r="Q496" s="9"/>
      <c r="R496" s="9"/>
      <c r="S496" s="15"/>
    </row>
    <row r="497" spans="16:19" x14ac:dyDescent="0.25">
      <c r="P497" s="7"/>
      <c r="Q497" s="9"/>
      <c r="R497" s="9"/>
      <c r="S497" s="15"/>
    </row>
    <row r="498" spans="16:19" x14ac:dyDescent="0.25">
      <c r="P498" s="7"/>
      <c r="Q498" s="9"/>
      <c r="R498" s="9"/>
      <c r="S498" s="15"/>
    </row>
    <row r="499" spans="16:19" x14ac:dyDescent="0.25">
      <c r="P499" s="7"/>
      <c r="Q499" s="9"/>
      <c r="R499" s="9"/>
      <c r="S499" s="15"/>
    </row>
    <row r="500" spans="16:19" x14ac:dyDescent="0.25">
      <c r="P500" s="7"/>
      <c r="Q500" s="9"/>
      <c r="R500" s="9"/>
      <c r="S500" s="15"/>
    </row>
    <row r="501" spans="16:19" x14ac:dyDescent="0.25">
      <c r="P501" s="7"/>
      <c r="Q501" s="9"/>
      <c r="R501" s="9"/>
      <c r="S501" s="15"/>
    </row>
    <row r="502" spans="16:19" x14ac:dyDescent="0.25">
      <c r="P502" s="7"/>
      <c r="Q502" s="9"/>
      <c r="R502" s="9"/>
      <c r="S502" s="15"/>
    </row>
    <row r="503" spans="16:19" x14ac:dyDescent="0.25">
      <c r="P503" s="7"/>
      <c r="Q503" s="9"/>
      <c r="R503" s="9"/>
      <c r="S503" s="15"/>
    </row>
    <row r="504" spans="16:19" x14ac:dyDescent="0.25">
      <c r="P504" s="7"/>
      <c r="Q504" s="9"/>
      <c r="R504" s="9"/>
      <c r="S504" s="15"/>
    </row>
    <row r="505" spans="16:19" x14ac:dyDescent="0.25">
      <c r="P505" s="7"/>
      <c r="Q505" s="9"/>
      <c r="R505" s="9"/>
      <c r="S505" s="15"/>
    </row>
    <row r="506" spans="16:19" x14ac:dyDescent="0.25">
      <c r="P506" s="7"/>
      <c r="Q506" s="9"/>
      <c r="R506" s="9"/>
      <c r="S506" s="15"/>
    </row>
    <row r="507" spans="16:19" x14ac:dyDescent="0.25">
      <c r="P507" s="7"/>
      <c r="Q507" s="9"/>
      <c r="R507" s="9"/>
      <c r="S507" s="15"/>
    </row>
    <row r="508" spans="16:19" x14ac:dyDescent="0.25">
      <c r="P508" s="7"/>
      <c r="Q508" s="9"/>
      <c r="R508" s="9"/>
      <c r="S508" s="15"/>
    </row>
    <row r="509" spans="16:19" x14ac:dyDescent="0.25">
      <c r="P509" s="7"/>
      <c r="Q509" s="9"/>
      <c r="R509" s="9"/>
      <c r="S509" s="15"/>
    </row>
    <row r="510" spans="16:19" x14ac:dyDescent="0.25">
      <c r="P510" s="7"/>
      <c r="Q510" s="9"/>
      <c r="R510" s="9"/>
      <c r="S510" s="15"/>
    </row>
    <row r="511" spans="16:19" x14ac:dyDescent="0.25">
      <c r="P511" s="7"/>
      <c r="Q511" s="9"/>
      <c r="R511" s="9"/>
      <c r="S511" s="15"/>
    </row>
    <row r="512" spans="16:19" x14ac:dyDescent="0.25">
      <c r="P512" s="7"/>
      <c r="Q512" s="9"/>
      <c r="R512" s="9"/>
      <c r="S512" s="15"/>
    </row>
    <row r="513" spans="16:19" x14ac:dyDescent="0.25">
      <c r="P513" s="7"/>
      <c r="Q513" s="9"/>
      <c r="R513" s="9"/>
      <c r="S513" s="15"/>
    </row>
    <row r="514" spans="16:19" x14ac:dyDescent="0.25">
      <c r="P514" s="7"/>
      <c r="Q514" s="9"/>
      <c r="R514" s="9"/>
      <c r="S514" s="15"/>
    </row>
    <row r="515" spans="16:19" x14ac:dyDescent="0.25">
      <c r="P515" s="7"/>
      <c r="Q515" s="9"/>
      <c r="R515" s="9"/>
      <c r="S515" s="15"/>
    </row>
    <row r="516" spans="16:19" x14ac:dyDescent="0.25">
      <c r="P516" s="7"/>
      <c r="Q516" s="9"/>
      <c r="R516" s="9"/>
      <c r="S516" s="15"/>
    </row>
    <row r="517" spans="16:19" x14ac:dyDescent="0.25">
      <c r="P517" s="7"/>
      <c r="Q517" s="9"/>
      <c r="R517" s="9"/>
      <c r="S517" s="15"/>
    </row>
    <row r="518" spans="16:19" x14ac:dyDescent="0.25">
      <c r="P518" s="7"/>
      <c r="Q518" s="9"/>
      <c r="R518" s="9"/>
      <c r="S518" s="15"/>
    </row>
    <row r="519" spans="16:19" x14ac:dyDescent="0.25">
      <c r="P519" s="7"/>
      <c r="Q519" s="9"/>
      <c r="R519" s="9"/>
      <c r="S519" s="15"/>
    </row>
    <row r="520" spans="16:19" x14ac:dyDescent="0.25">
      <c r="P520" s="7"/>
      <c r="Q520" s="9"/>
      <c r="R520" s="9"/>
      <c r="S520" s="15"/>
    </row>
    <row r="521" spans="16:19" x14ac:dyDescent="0.25">
      <c r="P521" s="7"/>
      <c r="Q521" s="9"/>
      <c r="R521" s="9"/>
      <c r="S521" s="15"/>
    </row>
    <row r="522" spans="16:19" x14ac:dyDescent="0.25">
      <c r="P522" s="7"/>
      <c r="Q522" s="9"/>
      <c r="R522" s="9"/>
      <c r="S522" s="15"/>
    </row>
    <row r="523" spans="16:19" x14ac:dyDescent="0.25">
      <c r="P523" s="7"/>
      <c r="Q523" s="9"/>
      <c r="R523" s="9"/>
      <c r="S523" s="15"/>
    </row>
    <row r="524" spans="16:19" x14ac:dyDescent="0.25">
      <c r="P524" s="7"/>
      <c r="Q524" s="9"/>
      <c r="R524" s="9"/>
      <c r="S524" s="15"/>
    </row>
    <row r="525" spans="16:19" x14ac:dyDescent="0.25">
      <c r="P525" s="7"/>
      <c r="Q525" s="9"/>
      <c r="R525" s="9"/>
      <c r="S525" s="15"/>
    </row>
    <row r="526" spans="16:19" x14ac:dyDescent="0.25">
      <c r="P526" s="7"/>
      <c r="Q526" s="9"/>
      <c r="R526" s="9"/>
      <c r="S526" s="15"/>
    </row>
    <row r="527" spans="16:19" x14ac:dyDescent="0.25">
      <c r="P527" s="7"/>
      <c r="Q527" s="9"/>
      <c r="R527" s="9"/>
      <c r="S527" s="15"/>
    </row>
    <row r="528" spans="16:19" x14ac:dyDescent="0.25">
      <c r="P528" s="7"/>
      <c r="Q528" s="9"/>
      <c r="R528" s="9"/>
      <c r="S528" s="15"/>
    </row>
    <row r="529" spans="16:19" x14ac:dyDescent="0.25">
      <c r="P529" s="7"/>
      <c r="Q529" s="9"/>
      <c r="R529" s="9"/>
      <c r="S529" s="15"/>
    </row>
    <row r="530" spans="16:19" x14ac:dyDescent="0.25">
      <c r="P530" s="7"/>
      <c r="Q530" s="9"/>
      <c r="R530" s="9"/>
      <c r="S530" s="15"/>
    </row>
    <row r="531" spans="16:19" x14ac:dyDescent="0.25">
      <c r="P531" s="7"/>
      <c r="Q531" s="9"/>
      <c r="R531" s="9"/>
      <c r="S531" s="15"/>
    </row>
    <row r="532" spans="16:19" x14ac:dyDescent="0.25">
      <c r="P532" s="7"/>
      <c r="Q532" s="9"/>
      <c r="R532" s="9"/>
      <c r="S532" s="15"/>
    </row>
    <row r="533" spans="16:19" x14ac:dyDescent="0.25">
      <c r="P533" s="7"/>
      <c r="Q533" s="9"/>
      <c r="R533" s="9"/>
      <c r="S533" s="15"/>
    </row>
    <row r="534" spans="16:19" x14ac:dyDescent="0.25">
      <c r="P534" s="7"/>
      <c r="Q534" s="9"/>
      <c r="R534" s="9"/>
      <c r="S534" s="15"/>
    </row>
    <row r="535" spans="16:19" x14ac:dyDescent="0.25">
      <c r="P535" s="7"/>
      <c r="Q535" s="9"/>
      <c r="R535" s="9"/>
      <c r="S535" s="15"/>
    </row>
    <row r="536" spans="16:19" x14ac:dyDescent="0.25">
      <c r="P536" s="7"/>
      <c r="Q536" s="9"/>
      <c r="R536" s="9"/>
      <c r="S536" s="15"/>
    </row>
    <row r="537" spans="16:19" x14ac:dyDescent="0.25">
      <c r="P537" s="7"/>
      <c r="Q537" s="9"/>
      <c r="R537" s="9"/>
      <c r="S537" s="15"/>
    </row>
    <row r="538" spans="16:19" x14ac:dyDescent="0.25">
      <c r="P538" s="7"/>
      <c r="Q538" s="9"/>
      <c r="R538" s="9"/>
      <c r="S538" s="15"/>
    </row>
    <row r="539" spans="16:19" x14ac:dyDescent="0.25">
      <c r="P539" s="7"/>
      <c r="Q539" s="9"/>
      <c r="R539" s="9"/>
      <c r="S539" s="15"/>
    </row>
    <row r="540" spans="16:19" x14ac:dyDescent="0.25">
      <c r="P540" s="7"/>
      <c r="Q540" s="9"/>
      <c r="R540" s="9"/>
      <c r="S540" s="15"/>
    </row>
    <row r="541" spans="16:19" x14ac:dyDescent="0.25">
      <c r="P541" s="7"/>
      <c r="Q541" s="9"/>
      <c r="R541" s="9"/>
      <c r="S541" s="15"/>
    </row>
    <row r="542" spans="16:19" x14ac:dyDescent="0.25">
      <c r="P542" s="7"/>
      <c r="Q542" s="9"/>
      <c r="R542" s="9"/>
      <c r="S542" s="15"/>
    </row>
    <row r="543" spans="16:19" x14ac:dyDescent="0.25">
      <c r="P543" s="7"/>
      <c r="Q543" s="9"/>
      <c r="R543" s="9"/>
      <c r="S543" s="15"/>
    </row>
    <row r="544" spans="16:19" x14ac:dyDescent="0.25">
      <c r="P544" s="7"/>
      <c r="Q544" s="9"/>
      <c r="R544" s="9"/>
      <c r="S544" s="15"/>
    </row>
    <row r="545" spans="16:19" x14ac:dyDescent="0.25">
      <c r="P545" s="7"/>
      <c r="Q545" s="9"/>
      <c r="R545" s="9"/>
      <c r="S545" s="15"/>
    </row>
    <row r="546" spans="16:19" x14ac:dyDescent="0.25">
      <c r="P546" s="7"/>
      <c r="Q546" s="9"/>
      <c r="R546" s="9"/>
      <c r="S546" s="15"/>
    </row>
    <row r="547" spans="16:19" x14ac:dyDescent="0.25">
      <c r="P547" s="7"/>
      <c r="Q547" s="9"/>
      <c r="R547" s="9"/>
      <c r="S547" s="15"/>
    </row>
    <row r="548" spans="16:19" x14ac:dyDescent="0.25">
      <c r="P548" s="7"/>
      <c r="Q548" s="9"/>
      <c r="R548" s="9"/>
      <c r="S548" s="15"/>
    </row>
    <row r="549" spans="16:19" x14ac:dyDescent="0.25">
      <c r="P549" s="7"/>
      <c r="Q549" s="9"/>
      <c r="R549" s="9"/>
      <c r="S549" s="15"/>
    </row>
    <row r="550" spans="16:19" x14ac:dyDescent="0.25">
      <c r="P550" s="7"/>
      <c r="Q550" s="9"/>
      <c r="R550" s="9"/>
      <c r="S550" s="15"/>
    </row>
    <row r="551" spans="16:19" x14ac:dyDescent="0.25">
      <c r="P551" s="7"/>
      <c r="Q551" s="9"/>
      <c r="R551" s="9"/>
      <c r="S551" s="15"/>
    </row>
    <row r="552" spans="16:19" x14ac:dyDescent="0.25">
      <c r="P552" s="7"/>
      <c r="Q552" s="9"/>
      <c r="R552" s="9"/>
      <c r="S552" s="15"/>
    </row>
    <row r="553" spans="16:19" x14ac:dyDescent="0.25">
      <c r="P553" s="7"/>
      <c r="Q553" s="9"/>
      <c r="R553" s="9"/>
      <c r="S553" s="15"/>
    </row>
    <row r="554" spans="16:19" x14ac:dyDescent="0.25">
      <c r="P554" s="7"/>
      <c r="Q554" s="9"/>
      <c r="R554" s="9"/>
      <c r="S554" s="15"/>
    </row>
    <row r="555" spans="16:19" x14ac:dyDescent="0.25">
      <c r="P555" s="7"/>
      <c r="Q555" s="9"/>
      <c r="R555" s="9"/>
      <c r="S555" s="15"/>
    </row>
    <row r="556" spans="16:19" x14ac:dyDescent="0.25">
      <c r="P556" s="7"/>
      <c r="Q556" s="9"/>
      <c r="R556" s="9"/>
      <c r="S556" s="15"/>
    </row>
    <row r="557" spans="16:19" x14ac:dyDescent="0.25">
      <c r="P557" s="7"/>
      <c r="Q557" s="9"/>
      <c r="R557" s="9"/>
      <c r="S557" s="15"/>
    </row>
    <row r="558" spans="16:19" x14ac:dyDescent="0.25">
      <c r="P558" s="7"/>
      <c r="Q558" s="9"/>
      <c r="R558" s="9"/>
      <c r="S558" s="15"/>
    </row>
    <row r="559" spans="16:19" x14ac:dyDescent="0.25">
      <c r="P559" s="7"/>
      <c r="Q559" s="9"/>
      <c r="R559" s="9"/>
      <c r="S559" s="15"/>
    </row>
    <row r="560" spans="16:19" x14ac:dyDescent="0.25">
      <c r="P560" s="7"/>
      <c r="Q560" s="9"/>
      <c r="R560" s="9"/>
      <c r="S560" s="15"/>
    </row>
    <row r="561" spans="16:19" x14ac:dyDescent="0.25">
      <c r="P561" s="7"/>
      <c r="Q561" s="9"/>
      <c r="R561" s="9"/>
      <c r="S561" s="15"/>
    </row>
    <row r="562" spans="16:19" x14ac:dyDescent="0.25">
      <c r="P562" s="7"/>
      <c r="Q562" s="9"/>
      <c r="R562" s="9"/>
      <c r="S562" s="15"/>
    </row>
    <row r="563" spans="16:19" x14ac:dyDescent="0.25">
      <c r="P563" s="7"/>
      <c r="Q563" s="9"/>
      <c r="R563" s="9"/>
      <c r="S563" s="15"/>
    </row>
    <row r="564" spans="16:19" x14ac:dyDescent="0.25">
      <c r="P564" s="7"/>
      <c r="Q564" s="9"/>
      <c r="R564" s="9"/>
      <c r="S564" s="15"/>
    </row>
    <row r="565" spans="16:19" x14ac:dyDescent="0.25">
      <c r="P565" s="7"/>
      <c r="Q565" s="9"/>
      <c r="R565" s="9"/>
      <c r="S565" s="15"/>
    </row>
    <row r="566" spans="16:19" x14ac:dyDescent="0.25">
      <c r="P566" s="7"/>
      <c r="Q566" s="9"/>
      <c r="R566" s="9"/>
      <c r="S566" s="15"/>
    </row>
    <row r="567" spans="16:19" x14ac:dyDescent="0.25">
      <c r="P567" s="7"/>
      <c r="Q567" s="9"/>
      <c r="R567" s="9"/>
      <c r="S567" s="15"/>
    </row>
    <row r="568" spans="16:19" x14ac:dyDescent="0.25">
      <c r="P568" s="7"/>
      <c r="Q568" s="9"/>
      <c r="R568" s="9"/>
      <c r="S568" s="15"/>
    </row>
    <row r="569" spans="16:19" x14ac:dyDescent="0.25">
      <c r="P569" s="7"/>
      <c r="Q569" s="9"/>
      <c r="R569" s="9"/>
      <c r="S569" s="15"/>
    </row>
    <row r="570" spans="16:19" x14ac:dyDescent="0.25">
      <c r="P570" s="7"/>
      <c r="Q570" s="9"/>
      <c r="R570" s="9"/>
      <c r="S570" s="15"/>
    </row>
    <row r="571" spans="16:19" x14ac:dyDescent="0.25">
      <c r="P571" s="7"/>
      <c r="Q571" s="9"/>
      <c r="R571" s="9"/>
      <c r="S571" s="15"/>
    </row>
    <row r="572" spans="16:19" x14ac:dyDescent="0.25">
      <c r="P572" s="7"/>
      <c r="Q572" s="9"/>
      <c r="R572" s="9"/>
      <c r="S572" s="15"/>
    </row>
    <row r="573" spans="16:19" x14ac:dyDescent="0.25">
      <c r="P573" s="7"/>
      <c r="Q573" s="9"/>
      <c r="R573" s="9"/>
      <c r="S573" s="15"/>
    </row>
    <row r="574" spans="16:19" x14ac:dyDescent="0.25">
      <c r="P574" s="7"/>
      <c r="Q574" s="9"/>
      <c r="R574" s="9"/>
      <c r="S574" s="15"/>
    </row>
    <row r="575" spans="16:19" x14ac:dyDescent="0.25">
      <c r="P575" s="7"/>
      <c r="Q575" s="9"/>
      <c r="R575" s="9"/>
      <c r="S575" s="15"/>
    </row>
    <row r="576" spans="16:19" x14ac:dyDescent="0.25">
      <c r="P576" s="7"/>
      <c r="Q576" s="9"/>
      <c r="R576" s="9"/>
      <c r="S576" s="15"/>
    </row>
    <row r="577" spans="16:19" x14ac:dyDescent="0.25">
      <c r="P577" s="7"/>
      <c r="Q577" s="9"/>
      <c r="R577" s="9"/>
      <c r="S577" s="15"/>
    </row>
    <row r="578" spans="16:19" x14ac:dyDescent="0.25">
      <c r="P578" s="7"/>
      <c r="Q578" s="9"/>
      <c r="R578" s="9"/>
      <c r="S578" s="15"/>
    </row>
    <row r="579" spans="16:19" x14ac:dyDescent="0.25">
      <c r="P579" s="7"/>
      <c r="Q579" s="9"/>
      <c r="R579" s="9"/>
      <c r="S579" s="15"/>
    </row>
    <row r="580" spans="16:19" x14ac:dyDescent="0.25">
      <c r="P580" s="7"/>
      <c r="Q580" s="9"/>
      <c r="R580" s="9"/>
      <c r="S580" s="15"/>
    </row>
    <row r="581" spans="16:19" x14ac:dyDescent="0.25">
      <c r="P581" s="7"/>
      <c r="Q581" s="9"/>
      <c r="R581" s="9"/>
      <c r="S581" s="15"/>
    </row>
    <row r="582" spans="16:19" x14ac:dyDescent="0.25">
      <c r="P582" s="7"/>
      <c r="Q582" s="9"/>
      <c r="R582" s="9"/>
      <c r="S582" s="15"/>
    </row>
    <row r="583" spans="16:19" x14ac:dyDescent="0.25">
      <c r="P583" s="7"/>
      <c r="Q583" s="9"/>
      <c r="R583" s="9"/>
      <c r="S583" s="15"/>
    </row>
    <row r="584" spans="16:19" x14ac:dyDescent="0.25">
      <c r="P584" s="7"/>
      <c r="Q584" s="9"/>
      <c r="R584" s="9"/>
      <c r="S584" s="15"/>
    </row>
    <row r="585" spans="16:19" x14ac:dyDescent="0.25">
      <c r="P585" s="7"/>
      <c r="Q585" s="9"/>
      <c r="R585" s="9"/>
      <c r="S585" s="15"/>
    </row>
    <row r="586" spans="16:19" x14ac:dyDescent="0.25">
      <c r="P586" s="7"/>
      <c r="Q586" s="9"/>
      <c r="R586" s="9"/>
      <c r="S586" s="15"/>
    </row>
    <row r="587" spans="16:19" x14ac:dyDescent="0.25">
      <c r="P587" s="7"/>
      <c r="Q587" s="9"/>
      <c r="R587" s="9"/>
      <c r="S587" s="15"/>
    </row>
    <row r="588" spans="16:19" x14ac:dyDescent="0.25">
      <c r="P588" s="7"/>
      <c r="Q588" s="9"/>
      <c r="R588" s="9"/>
      <c r="S588" s="15"/>
    </row>
    <row r="589" spans="16:19" x14ac:dyDescent="0.25">
      <c r="P589" s="7"/>
      <c r="Q589" s="9"/>
      <c r="R589" s="9"/>
      <c r="S589" s="15"/>
    </row>
    <row r="590" spans="16:19" x14ac:dyDescent="0.25">
      <c r="P590" s="7"/>
      <c r="Q590" s="9"/>
      <c r="R590" s="9"/>
      <c r="S590" s="15"/>
    </row>
    <row r="591" spans="16:19" x14ac:dyDescent="0.25">
      <c r="P591" s="7"/>
      <c r="Q591" s="9"/>
      <c r="R591" s="9"/>
      <c r="S591" s="15"/>
    </row>
    <row r="592" spans="16:19" x14ac:dyDescent="0.25">
      <c r="P592" s="7"/>
      <c r="Q592" s="9"/>
      <c r="R592" s="9"/>
      <c r="S592" s="15"/>
    </row>
    <row r="593" spans="16:19" x14ac:dyDescent="0.25">
      <c r="P593" s="7"/>
      <c r="Q593" s="9"/>
      <c r="R593" s="9"/>
      <c r="S593" s="15"/>
    </row>
    <row r="594" spans="16:19" x14ac:dyDescent="0.25">
      <c r="P594" s="7"/>
      <c r="Q594" s="9"/>
      <c r="R594" s="9"/>
      <c r="S594" s="15"/>
    </row>
    <row r="595" spans="16:19" x14ac:dyDescent="0.25">
      <c r="P595" s="7"/>
      <c r="Q595" s="9"/>
      <c r="R595" s="9"/>
      <c r="S595" s="15"/>
    </row>
    <row r="596" spans="16:19" x14ac:dyDescent="0.25">
      <c r="P596" s="7"/>
      <c r="Q596" s="9"/>
      <c r="R596" s="9"/>
      <c r="S596" s="15"/>
    </row>
    <row r="597" spans="16:19" x14ac:dyDescent="0.25">
      <c r="P597" s="7"/>
      <c r="Q597" s="9"/>
      <c r="R597" s="9"/>
      <c r="S597" s="15"/>
    </row>
    <row r="598" spans="16:19" x14ac:dyDescent="0.25">
      <c r="P598" s="7"/>
      <c r="Q598" s="9"/>
      <c r="R598" s="9"/>
      <c r="S598" s="15"/>
    </row>
    <row r="599" spans="16:19" x14ac:dyDescent="0.25">
      <c r="P599" s="7"/>
      <c r="Q599" s="9"/>
      <c r="R599" s="9"/>
      <c r="S599" s="15"/>
    </row>
    <row r="600" spans="16:19" x14ac:dyDescent="0.25">
      <c r="P600" s="7"/>
      <c r="Q600" s="9"/>
      <c r="R600" s="9"/>
      <c r="S600" s="15"/>
    </row>
    <row r="601" spans="16:19" x14ac:dyDescent="0.25">
      <c r="P601" s="7"/>
      <c r="Q601" s="9"/>
      <c r="R601" s="9"/>
      <c r="S601" s="15"/>
    </row>
    <row r="602" spans="16:19" x14ac:dyDescent="0.25">
      <c r="P602" s="7"/>
      <c r="Q602" s="9"/>
      <c r="R602" s="9"/>
      <c r="S602" s="15"/>
    </row>
    <row r="603" spans="16:19" x14ac:dyDescent="0.25">
      <c r="P603" s="7"/>
      <c r="Q603" s="9"/>
      <c r="R603" s="9"/>
      <c r="S603" s="15"/>
    </row>
    <row r="604" spans="16:19" x14ac:dyDescent="0.25">
      <c r="P604" s="7"/>
      <c r="Q604" s="9"/>
      <c r="R604" s="9"/>
      <c r="S604" s="15"/>
    </row>
    <row r="605" spans="16:19" x14ac:dyDescent="0.25">
      <c r="P605" s="7"/>
      <c r="Q605" s="9"/>
      <c r="R605" s="9"/>
      <c r="S605" s="15"/>
    </row>
    <row r="606" spans="16:19" x14ac:dyDescent="0.25">
      <c r="P606" s="7"/>
      <c r="Q606" s="9"/>
      <c r="R606" s="9"/>
      <c r="S606" s="15"/>
    </row>
    <row r="607" spans="16:19" x14ac:dyDescent="0.25">
      <c r="P607" s="7"/>
      <c r="Q607" s="9"/>
      <c r="R607" s="9"/>
      <c r="S607" s="15"/>
    </row>
    <row r="608" spans="16:19" x14ac:dyDescent="0.25">
      <c r="P608" s="7"/>
      <c r="Q608" s="9"/>
      <c r="R608" s="9"/>
      <c r="S608" s="15"/>
    </row>
    <row r="609" spans="16:19" x14ac:dyDescent="0.25">
      <c r="P609" s="7"/>
      <c r="Q609" s="9"/>
      <c r="R609" s="9"/>
      <c r="S609" s="15"/>
    </row>
    <row r="610" spans="16:19" x14ac:dyDescent="0.25">
      <c r="P610" s="7"/>
      <c r="Q610" s="9"/>
      <c r="R610" s="9"/>
      <c r="S610" s="15"/>
    </row>
    <row r="611" spans="16:19" x14ac:dyDescent="0.25">
      <c r="P611" s="7"/>
      <c r="Q611" s="9"/>
      <c r="R611" s="9"/>
      <c r="S611" s="15"/>
    </row>
    <row r="612" spans="16:19" x14ac:dyDescent="0.25">
      <c r="P612" s="7"/>
      <c r="Q612" s="9"/>
      <c r="R612" s="9"/>
      <c r="S612" s="15"/>
    </row>
    <row r="613" spans="16:19" x14ac:dyDescent="0.25">
      <c r="P613" s="7"/>
      <c r="Q613" s="9"/>
      <c r="R613" s="9"/>
      <c r="S613" s="15"/>
    </row>
    <row r="614" spans="16:19" x14ac:dyDescent="0.25">
      <c r="P614" s="7"/>
      <c r="Q614" s="9"/>
      <c r="R614" s="9"/>
      <c r="S614" s="15"/>
    </row>
    <row r="615" spans="16:19" x14ac:dyDescent="0.25">
      <c r="P615" s="7"/>
      <c r="Q615" s="9"/>
      <c r="R615" s="9"/>
      <c r="S615" s="15"/>
    </row>
    <row r="616" spans="16:19" x14ac:dyDescent="0.25">
      <c r="P616" s="7"/>
      <c r="Q616" s="9"/>
      <c r="R616" s="9"/>
      <c r="S616" s="15"/>
    </row>
    <row r="617" spans="16:19" x14ac:dyDescent="0.25">
      <c r="P617" s="7"/>
      <c r="Q617" s="9"/>
      <c r="R617" s="9"/>
      <c r="S617" s="15"/>
    </row>
    <row r="618" spans="16:19" x14ac:dyDescent="0.25">
      <c r="P618" s="7"/>
      <c r="Q618" s="9"/>
      <c r="R618" s="9"/>
      <c r="S618" s="15"/>
    </row>
    <row r="619" spans="16:19" x14ac:dyDescent="0.25">
      <c r="P619" s="7"/>
      <c r="Q619" s="9"/>
      <c r="R619" s="9"/>
      <c r="S619" s="15"/>
    </row>
    <row r="620" spans="16:19" x14ac:dyDescent="0.25">
      <c r="P620" s="7"/>
      <c r="Q620" s="9"/>
      <c r="R620" s="9"/>
      <c r="S620" s="15"/>
    </row>
    <row r="621" spans="16:19" x14ac:dyDescent="0.25">
      <c r="P621" s="7"/>
      <c r="Q621" s="9"/>
      <c r="R621" s="9"/>
      <c r="S621" s="15"/>
    </row>
    <row r="622" spans="16:19" x14ac:dyDescent="0.25">
      <c r="P622" s="7"/>
      <c r="Q622" s="9"/>
      <c r="R622" s="9"/>
      <c r="S622" s="15"/>
    </row>
    <row r="623" spans="16:19" x14ac:dyDescent="0.25">
      <c r="P623" s="7"/>
      <c r="Q623" s="9"/>
      <c r="R623" s="9"/>
      <c r="S623" s="15"/>
    </row>
    <row r="624" spans="16:19" x14ac:dyDescent="0.25">
      <c r="P624" s="7"/>
      <c r="Q624" s="9"/>
      <c r="R624" s="9"/>
      <c r="S624" s="15"/>
    </row>
    <row r="625" spans="16:19" x14ac:dyDescent="0.25">
      <c r="P625" s="7"/>
      <c r="Q625" s="9"/>
      <c r="R625" s="9"/>
      <c r="S625" s="15"/>
    </row>
    <row r="626" spans="16:19" x14ac:dyDescent="0.25">
      <c r="P626" s="7"/>
      <c r="Q626" s="9"/>
      <c r="R626" s="9"/>
      <c r="S626" s="15"/>
    </row>
    <row r="627" spans="16:19" x14ac:dyDescent="0.25">
      <c r="P627" s="7"/>
      <c r="Q627" s="9"/>
      <c r="R627" s="9"/>
      <c r="S627" s="15"/>
    </row>
    <row r="628" spans="16:19" x14ac:dyDescent="0.25">
      <c r="P628" s="7"/>
      <c r="Q628" s="9"/>
      <c r="R628" s="9"/>
      <c r="S628" s="15"/>
    </row>
    <row r="629" spans="16:19" x14ac:dyDescent="0.25">
      <c r="P629" s="7"/>
      <c r="Q629" s="9"/>
      <c r="R629" s="9"/>
      <c r="S629" s="15"/>
    </row>
    <row r="630" spans="16:19" x14ac:dyDescent="0.25">
      <c r="P630" s="7"/>
      <c r="Q630" s="9"/>
      <c r="R630" s="9"/>
      <c r="S630" s="15"/>
    </row>
    <row r="631" spans="16:19" x14ac:dyDescent="0.25">
      <c r="P631" s="7"/>
      <c r="Q631" s="9"/>
      <c r="R631" s="9"/>
      <c r="S631" s="15"/>
    </row>
    <row r="632" spans="16:19" x14ac:dyDescent="0.25">
      <c r="P632" s="7"/>
      <c r="Q632" s="9"/>
      <c r="R632" s="9"/>
      <c r="S632" s="15"/>
    </row>
    <row r="633" spans="16:19" x14ac:dyDescent="0.25">
      <c r="P633" s="7"/>
      <c r="Q633" s="9"/>
      <c r="R633" s="9"/>
      <c r="S633" s="15"/>
    </row>
    <row r="634" spans="16:19" x14ac:dyDescent="0.25">
      <c r="P634" s="7"/>
      <c r="Q634" s="9"/>
      <c r="R634" s="9"/>
      <c r="S634" s="15"/>
    </row>
    <row r="635" spans="16:19" x14ac:dyDescent="0.25">
      <c r="P635" s="7"/>
      <c r="Q635" s="9"/>
      <c r="R635" s="9"/>
      <c r="S635" s="15"/>
    </row>
    <row r="636" spans="16:19" x14ac:dyDescent="0.25">
      <c r="P636" s="7"/>
      <c r="Q636" s="9"/>
      <c r="R636" s="9"/>
      <c r="S636" s="15"/>
    </row>
    <row r="637" spans="16:19" x14ac:dyDescent="0.25">
      <c r="P637" s="7"/>
      <c r="Q637" s="9"/>
      <c r="R637" s="9"/>
      <c r="S637" s="15"/>
    </row>
    <row r="638" spans="16:19" x14ac:dyDescent="0.25">
      <c r="P638" s="7"/>
      <c r="Q638" s="9"/>
      <c r="R638" s="9"/>
      <c r="S638" s="15"/>
    </row>
    <row r="639" spans="16:19" x14ac:dyDescent="0.25">
      <c r="P639" s="7"/>
      <c r="Q639" s="9"/>
      <c r="R639" s="9"/>
      <c r="S639" s="15"/>
    </row>
    <row r="640" spans="16:19" x14ac:dyDescent="0.25">
      <c r="P640" s="7"/>
      <c r="Q640" s="9"/>
      <c r="R640" s="9"/>
      <c r="S640" s="15"/>
    </row>
    <row r="641" spans="16:19" x14ac:dyDescent="0.25">
      <c r="P641" s="7"/>
      <c r="Q641" s="9"/>
      <c r="R641" s="9"/>
      <c r="S641" s="15"/>
    </row>
    <row r="642" spans="16:19" x14ac:dyDescent="0.25">
      <c r="P642" s="7"/>
      <c r="Q642" s="9"/>
      <c r="R642" s="9"/>
      <c r="S642" s="15"/>
    </row>
    <row r="643" spans="16:19" x14ac:dyDescent="0.25">
      <c r="P643" s="7"/>
      <c r="Q643" s="9"/>
      <c r="R643" s="9"/>
      <c r="S643" s="15"/>
    </row>
    <row r="644" spans="16:19" x14ac:dyDescent="0.25">
      <c r="P644" s="7"/>
      <c r="Q644" s="9"/>
      <c r="R644" s="9"/>
      <c r="S644" s="15"/>
    </row>
    <row r="645" spans="16:19" x14ac:dyDescent="0.25">
      <c r="P645" s="7"/>
      <c r="Q645" s="9"/>
      <c r="R645" s="9"/>
      <c r="S645" s="15"/>
    </row>
    <row r="646" spans="16:19" x14ac:dyDescent="0.25">
      <c r="P646" s="7"/>
      <c r="Q646" s="9"/>
      <c r="R646" s="9"/>
      <c r="S646" s="15"/>
    </row>
    <row r="647" spans="16:19" x14ac:dyDescent="0.25">
      <c r="P647" s="7"/>
      <c r="Q647" s="9"/>
      <c r="R647" s="9"/>
      <c r="S647" s="15"/>
    </row>
    <row r="648" spans="16:19" x14ac:dyDescent="0.25">
      <c r="P648" s="7"/>
      <c r="Q648" s="9"/>
      <c r="R648" s="9"/>
      <c r="S648" s="15"/>
    </row>
  </sheetData>
  <mergeCells count="1">
    <mergeCell ref="J1:M1"/>
  </mergeCells>
  <pageMargins left="0.7" right="0.7" top="0.75" bottom="0.75" header="0.3" footer="0.3"/>
  <pageSetup paperSize="9"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2988f0a4-524a-45f2-829d-417725fa4957}" enabled="1" method="Standard" siteId="{52daf2a9-3b73-4da4-ac6a-3f81adc92b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Hagios</dc:creator>
  <cp:lastModifiedBy>Maximilian Hagios</cp:lastModifiedBy>
  <dcterms:created xsi:type="dcterms:W3CDTF">2015-06-05T18:19:34Z</dcterms:created>
  <dcterms:modified xsi:type="dcterms:W3CDTF">2023-12-13T16:07:41Z</dcterms:modified>
</cp:coreProperties>
</file>