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F:\excel projects\"/>
    </mc:Choice>
  </mc:AlternateContent>
  <xr:revisionPtr revIDLastSave="0" documentId="13_ncr:1_{0F10C469-1C64-48F8-8D04-C6CEB156A71D}" xr6:coauthVersionLast="47" xr6:coauthVersionMax="47" xr10:uidLastSave="{00000000-0000-0000-0000-000000000000}"/>
  <bookViews>
    <workbookView xWindow="-120" yWindow="-120" windowWidth="24240" windowHeight="13140" activeTab="3" xr2:uid="{00000000-000D-0000-FFFF-FFFF00000000}"/>
  </bookViews>
  <sheets>
    <sheet name="Data" sheetId="1" r:id="rId1"/>
    <sheet name="layout" sheetId="2" r:id="rId2"/>
    <sheet name="pivot_table" sheetId="3" r:id="rId3"/>
    <sheet name="dashboard" sheetId="4" r:id="rId4"/>
  </sheets>
  <definedNames>
    <definedName name="_xlchart.v1.0" hidden="1">pivot_table!$D$22:$D$25</definedName>
    <definedName name="_xlchart.v1.1" hidden="1">pivot_table!$E$21</definedName>
    <definedName name="_xlchart.v1.2" hidden="1">pivot_table!$E$22:$E$25</definedName>
    <definedName name="_xlchart.v1.7" hidden="1">pivot_table!$D$22:$D$25</definedName>
    <definedName name="_xlchart.v1.8" hidden="1">pivot_table!$E$21</definedName>
    <definedName name="_xlchart.v1.9" hidden="1">pivot_table!$E$22:$E$25</definedName>
    <definedName name="_xlchart.v5.10" hidden="1">pivot_table!$D$51</definedName>
    <definedName name="_xlchart.v5.11" hidden="1">pivot_table!$D$52:$D$100</definedName>
    <definedName name="_xlchart.v5.12" hidden="1">pivot_table!$E$51</definedName>
    <definedName name="_xlchart.v5.13" hidden="1">pivot_table!$E$52:$E$100</definedName>
    <definedName name="_xlchart.v5.3" hidden="1">pivot_table!$D$51</definedName>
    <definedName name="_xlchart.v5.4" hidden="1">pivot_table!$D$52:$D$100</definedName>
    <definedName name="_xlchart.v5.5" hidden="1">pivot_table!$E$51</definedName>
    <definedName name="_xlchart.v5.6" hidden="1">pivot_table!$E$52:$E$100</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D53" i="3" l="1"/>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52" i="3"/>
  <c r="D23" i="3"/>
  <c r="D24" i="3"/>
  <c r="D25" i="3"/>
  <c r="D22"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48" i="3"/>
  <c r="D148" i="3"/>
  <c r="B148" i="3"/>
  <c r="E84" i="3"/>
  <c r="E69" i="3"/>
  <c r="E86" i="3"/>
  <c r="E90" i="3"/>
  <c r="E83" i="3"/>
  <c r="E81" i="3"/>
  <c r="E55" i="3"/>
  <c r="E77" i="3"/>
  <c r="E72" i="3"/>
  <c r="E98" i="3"/>
  <c r="E82" i="3"/>
  <c r="E67" i="3"/>
  <c r="E60" i="3"/>
  <c r="E23" i="3"/>
  <c r="E59" i="3"/>
  <c r="E89" i="3"/>
  <c r="E70" i="3"/>
  <c r="E54" i="3"/>
  <c r="E80" i="3"/>
  <c r="E58" i="3"/>
  <c r="E97" i="3"/>
  <c r="E71" i="3"/>
  <c r="E85" i="3"/>
  <c r="E94" i="3"/>
  <c r="E99" i="3"/>
  <c r="E87" i="3"/>
  <c r="F148" i="3"/>
  <c r="AA136" i="3"/>
  <c r="N136" i="3"/>
  <c r="E52" i="3"/>
  <c r="E79" i="3"/>
  <c r="E88" i="3"/>
  <c r="E78" i="3"/>
  <c r="E56" i="3"/>
  <c r="E93" i="3"/>
  <c r="E53" i="3"/>
  <c r="E96" i="3"/>
  <c r="E68" i="3"/>
  <c r="E95" i="3"/>
  <c r="E61" i="3"/>
  <c r="E74" i="3"/>
  <c r="E63" i="3"/>
  <c r="B136" i="3"/>
  <c r="E64" i="3"/>
  <c r="E100" i="3"/>
  <c r="E66" i="3"/>
  <c r="E24" i="3"/>
  <c r="E73" i="3"/>
  <c r="E91" i="3"/>
  <c r="U136" i="3"/>
  <c r="E62" i="3"/>
  <c r="E25" i="3"/>
  <c r="E65" i="3"/>
  <c r="E76" i="3"/>
  <c r="E57" i="3"/>
  <c r="G136" i="3"/>
  <c r="E75" i="3"/>
  <c r="C148" i="3"/>
  <c r="E92" i="3"/>
  <c r="E22" i="3"/>
  <c r="B138" i="3" l="1"/>
  <c r="M87" i="3"/>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<sst xmlns="http://schemas.openxmlformats.org/spreadsheetml/2006/main" count="130134" uniqueCount="10957">
  <si>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</si>
  <si>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</si>
  <si>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</si>
  <si>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</si>
  <si>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</si>
  <si>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</si>
  <si>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</si>
  <si>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</si>
  <si>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</si>
  <si>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</si>
  <si>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</si>
  <si>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</si>
  <si>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</si>
  <si>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</si>
  <si>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</si>
  <si>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</si>
  <si>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</si>
  <si>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</si>
  <si>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</si>
  <si>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</si>
  <si>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</si>
  <si>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</si>
  <si>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</si>
  <si>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</si>
  <si>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</si>
  <si>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</si>
  <si>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</si>
  <si>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</si>
  <si>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</si>
  <si>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</si>
  <si>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</si>
  <si>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</si>
  <si>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</si>
  <si>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</si>
  <si>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</si>
  <si>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</si>
  <si>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</si>
  <si>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</si>
  <si>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</si>
  <si>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</si>
  <si>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</si>
  <si>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</si>
  <si>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</si>
  <si>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</si>
  <si>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</si>
  <si>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</si>
  <si>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</si>
  <si>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</si>
  <si>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</si>
  <si>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</si>
  <si>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</si>
  <si>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</si>
  <si>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</si>
  <si>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</si>
  <si>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</si>
  <si>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</si>
  <si>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</si>
  <si>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</si>
  <si>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</si>
  <si>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</si>
  <si>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</si>
  <si>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</si>
  <si>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</si>
  <si>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</si>
  <si>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</si>
  <si>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</si>
  <si>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</si>
  <si>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</si>
  <si>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</si>
  <si>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</si>
  <si>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</si>
  <si>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</si>
  <si>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</si>
  <si>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</si>
  <si>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</si>
  <si>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</si>
  <si>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</si>
  <si>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</si>
  <si>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</si>
  <si>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</si>
  <si>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</si>
  <si>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</si>
  <si>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</si>
  <si>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</si>
  <si>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</si>
  <si>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</si>
  <si>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</si>
  <si>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</si>
  <si>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</si>
  <si>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</si>
  <si>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</si>
  <si>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</si>
  <si>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</si>
  <si>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</si>
  <si>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</si>
  <si>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</si>
  <si>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</si>
  <si>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</si>
  <si>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</si>
  <si>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</si>
  <si>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</si>
  <si>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</si>
  <si>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</si>
  <si>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</si>
  <si>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</si>
  <si>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</si>
  <si>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</si>
  <si>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</si>
  <si>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</si>
  <si>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</si>
  <si>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</si>
  <si>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</si>
  <si>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</si>
  <si>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</si>
  <si>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</si>
  <si>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</si>
  <si>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</si>
  <si>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</si>
  <si>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</si>
  <si>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</si>
  <si>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</si>
  <si>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</si>
  <si>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</si>
  <si>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</si>
  <si>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</si>
  <si>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</si>
  <si>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</si>
  <si>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</si>
  <si>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</si>
  <si>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</si>
  <si>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</si>
  <si>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</si>
  <si>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</si>
  <si>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</si>
  <si>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</si>
  <si>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</si>
  <si>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</si>
  <si>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</si>
  <si>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</si>
  <si>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</si>
  <si>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</si>
  <si>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</si>
  <si>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</si>
  <si>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</si>
  <si>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</si>
  <si>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</si>
  <si>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</si>
  <si>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</si>
  <si>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</si>
  <si>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</si>
  <si>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</si>
  <si>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</si>
  <si>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</si>
  <si>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</si>
  <si>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</si>
  <si>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</si>
  <si>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</si>
  <si>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</si>
  <si>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</si>
  <si>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</si>
  <si>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</si>
  <si>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</si>
  <si>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</si>
  <si>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</si>
  <si>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</si>
  <si>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</si>
  <si>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</si>
  <si>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</si>
  <si>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</si>
  <si>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</si>
  <si>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</si>
  <si>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</si>
  <si>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</si>
  <si>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</si>
  <si>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</si>
  <si>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</si>
  <si>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</si>
  <si>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</si>
  <si>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</si>
  <si>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</si>
  <si>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</si>
  <si>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</si>
  <si>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</si>
  <si>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</si>
  <si>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</si>
  <si>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</si>
  <si>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</si>
  <si>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</si>
  <si>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</si>
  <si>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</si>
  <si>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</si>
  <si>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</si>
  <si>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</si>
  <si>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</si>
  <si>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</si>
  <si>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</si>
  <si>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</si>
  <si>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</si>
  <si>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</si>
  <si>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</si>
  <si>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</si>
  <si>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</si>
  <si>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</si>
  <si>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</si>
  <si>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</si>
  <si>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</si>
  <si>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</si>
  <si>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</si>
  <si>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</si>
  <si>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</si>
  <si>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</si>
  <si>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</si>
  <si>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</si>
  <si>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</si>
  <si>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</si>
  <si>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</si>
  <si>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</si>
  <si>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</si>
  <si>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</si>
  <si>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</si>
  <si>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</si>
  <si>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</si>
  <si>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</si>
  <si>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</si>
  <si>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</si>
  <si>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</si>
  <si>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</si>
  <si>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</si>
  <si>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</si>
  <si>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</si>
  <si>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</si>
  <si>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</si>
  <si>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</si>
  <si>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</si>
  <si>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</si>
  <si>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</si>
  <si>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</si>
  <si>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</si>
  <si>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</si>
  <si>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</si>
  <si>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</si>
  <si>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</si>
  <si>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</si>
  <si>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</si>
  <si>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</si>
  <si>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</si>
  <si>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</si>
  <si>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</si>
  <si>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</si>
  <si>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</si>
  <si>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</si>
  <si>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</si>
  <si>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</si>
  <si>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</si>
  <si>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</si>
  <si>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</si>
  <si>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</si>
  <si>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</si>
  <si>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</si>
  <si>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</si>
  <si>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</si>
  <si>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</si>
  <si>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</si>
  <si>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</si>
  <si>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</si>
  <si>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</si>
  <si>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</si>
  <si>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</si>
  <si>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</si>
  <si>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</si>
  <si>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</si>
  <si>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</si>
  <si>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</si>
  <si>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</si>
  <si>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</si>
  <si>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</si>
  <si>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</si>
  <si>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</si>
  <si>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</si>
  <si>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</si>
  <si>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</si>
  <si>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</si>
  <si>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</si>
  <si>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</si>
  <si>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</si>
  <si>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</si>
  <si>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</si>
  <si>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</si>
  <si>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</si>
  <si>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</si>
  <si>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</si>
  <si>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</si>
  <si>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</si>
  <si>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</si>
  <si>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</si>
  <si>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</si>
  <si>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</si>
  <si>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</si>
  <si>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</si>
  <si>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</si>
  <si>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</si>
  <si>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</si>
  <si>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</si>
  <si>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</si>
  <si>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</si>
  <si>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</si>
  <si>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</si>
  <si>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</si>
  <si>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</si>
  <si>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</si>
  <si>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</si>
  <si>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</si>
  <si>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</si>
  <si>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</si>
  <si>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</si>
  <si>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</si>
  <si>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</si>
  <si>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</si>
  <si>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</si>
  <si>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</si>
  <si>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</si>
  <si>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</si>
  <si>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</si>
  <si>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</si>
  <si>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</si>
  <si>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</si>
  <si>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</si>
  <si>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</si>
  <si>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</si>
  <si>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</si>
  <si>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</si>
  <si>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</si>
  <si>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</si>
  <si>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</si>
  <si>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</si>
  <si>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</si>
  <si>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</si>
  <si>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</si>
  <si>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</si>
  <si>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</si>
  <si>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</si>
  <si>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</si>
  <si>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</si>
  <si>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</si>
  <si>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</si>
  <si>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</si>
  <si>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</si>
  <si>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</si>
  <si>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</si>
  <si>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</si>
  <si>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</si>
  <si>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</si>
  <si>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</si>
  <si>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</si>
  <si>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</si>
  <si>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</si>
  <si>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</si>
  <si>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</si>
  <si>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</si>
  <si>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</si>
  <si>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</si>
  <si>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</si>
  <si>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</si>
  <si>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</si>
  <si>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</si>
  <si>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</si>
  <si>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</si>
  <si>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</si>
  <si>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</si>
  <si>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</si>
  <si>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</si>
  <si>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</si>
  <si>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</si>
  <si>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</si>
  <si>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</si>
  <si>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</si>
  <si>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</si>
  <si>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</si>
  <si>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</si>
  <si>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</si>
  <si>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</si>
  <si>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</si>
  <si>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</si>
  <si>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</si>
  <si>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</si>
  <si>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</si>
  <si>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</si>
  <si>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</si>
  <si>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</si>
  <si>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</si>
  <si>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</si>
  <si>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</si>
  <si>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</si>
  <si>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</si>
  <si>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</si>
  <si>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</si>
  <si>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</si>
  <si>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</si>
  <si>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</si>
  <si>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</si>
  <si>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</si>
  <si>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</si>
  <si>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</si>
  <si>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</si>
  <si>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</si>
  <si>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</si>
  <si>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</si>
  <si>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</si>
  <si>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</si>
  <si>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</si>
  <si>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</si>
  <si>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</si>
  <si>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</si>
  <si>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</si>
  <si>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</si>
  <si>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</si>
  <si>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</si>
  <si>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</si>
  <si>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</si>
  <si>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</si>
  <si>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</si>
  <si>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</si>
  <si>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</si>
  <si>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</si>
  <si>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</si>
  <si>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</si>
  <si>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</si>
  <si>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</si>
  <si>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</si>
  <si>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</si>
  <si>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</si>
  <si>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</si>
  <si>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</si>
  <si>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</si>
  <si>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</si>
  <si>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</si>
  <si>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</si>
  <si>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</si>
  <si>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</si>
  <si>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</si>
  <si>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</si>
  <si>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</si>
  <si>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</si>
  <si>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</si>
  <si>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</si>
  <si>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</si>
  <si>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</si>
  <si>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</si>
  <si>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</si>
  <si>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</si>
  <si>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</si>
  <si>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</si>
  <si>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</si>
  <si>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</si>
  <si>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</si>
  <si>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</si>
  <si>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</si>
  <si>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</si>
  <si>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</si>
  <si>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</si>
  <si>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</si>
  <si>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</si>
  <si>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</si>
  <si>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</si>
  <si>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</si>
  <si>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</si>
  <si>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</si>
  <si>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</si>
  <si>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</si>
  <si>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</si>
  <si>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</si>
  <si>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</si>
  <si>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</si>
  <si>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</si>
  <si>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</si>
  <si>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</si>
  <si>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</si>
  <si>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</si>
  <si>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</si>
  <si>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</si>
  <si>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</si>
  <si>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</si>
  <si>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</si>
  <si>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</si>
  <si>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</si>
  <si>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</si>
  <si>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</si>
  <si>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</si>
  <si>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</si>
  <si>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</si>
  <si>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</si>
  <si>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</si>
  <si>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</si>
  <si>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</si>
  <si>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</si>
  <si>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</si>
  <si>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</si>
  <si>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</si>
  <si>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</si>
  <si>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</si>
  <si>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</si>
  <si>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</si>
  <si>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</si>
  <si>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</si>
  <si>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</si>
  <si>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</si>
  <si>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</si>
  <si>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</si>
  <si>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</si>
  <si>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</si>
  <si>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</si>
  <si>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</si>
  <si>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</si>
  <si>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</si>
  <si>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</si>
  <si>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</si>
  <si>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</si>
  <si>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</si>
  <si>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</si>
  <si>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</si>
  <si>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</si>
  <si>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</si>
  <si>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</si>
  <si>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</si>
  <si>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</si>
  <si>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</si>
  <si>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</si>
  <si>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</si>
  <si>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</si>
  <si>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</si>
  <si>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</si>
  <si>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</si>
  <si>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</si>
  <si>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</si>
  <si>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</si>
  <si>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</si>
  <si>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</si>
  <si>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</si>
  <si>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</si>
  <si>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</si>
  <si>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</si>
  <si>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</si>
  <si>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</si>
  <si>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</si>
  <si>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</si>
  <si>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</si>
  <si>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</si>
  <si>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</si>
  <si>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</si>
  <si>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</si>
  <si>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</si>
  <si>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</si>
  <si>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</si>
  <si>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</si>
  <si>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</si>
  <si>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</si>
  <si>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</si>
  <si>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</si>
  <si>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</si>
  <si>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</si>
  <si>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</si>
  <si>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</si>
  <si>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</si>
  <si>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</si>
  <si>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</si>
  <si>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</si>
  <si>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</si>
  <si>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</si>
  <si>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</si>
  <si>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</si>
  <si>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</si>
  <si>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</si>
  <si>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</si>
  <si>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</si>
  <si>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</si>
  <si>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</si>
  <si>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</si>
  <si>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</si>
  <si>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</si>
  <si>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</si>
  <si>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</si>
  <si>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</si>
  <si>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</si>
  <si>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</si>
  <si>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</si>
  <si>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</si>
  <si>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</si>
  <si>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</si>
  <si>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</si>
  <si>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</si>
  <si>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</si>
  <si>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</si>
  <si>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</si>
  <si>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</si>
  <si>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</si>
  <si>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</si>
  <si>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</si>
  <si>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</si>
  <si>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</si>
  <si>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</si>
  <si>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</si>
  <si>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</si>
  <si>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</si>
  <si>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</si>
  <si>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</si>
  <si>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</si>
  <si>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</si>
  <si>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</si>
  <si>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</si>
  <si>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</si>
  <si>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</si>
  <si>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</si>
  <si>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</si>
  <si>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</si>
  <si>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</si>
  <si>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</si>
  <si>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</si>
  <si>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</si>
  <si>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</si>
  <si>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</si>
  <si>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</si>
  <si>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</si>
  <si>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</si>
  <si>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</si>
  <si>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</si>
  <si>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</si>
  <si>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</si>
  <si>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</si>
  <si>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</si>
  <si>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</si>
  <si>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</si>
  <si>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</si>
  <si>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</si>
  <si>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</si>
  <si>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</si>
  <si>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</si>
  <si>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</si>
  <si>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</si>
  <si>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</si>
  <si>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</si>
  <si>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</si>
  <si>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</si>
  <si>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</si>
  <si>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</si>
  <si>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</si>
  <si>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</si>
  <si>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</si>
  <si>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</si>
  <si>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</si>
  <si>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</si>
  <si>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</si>
  <si>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</si>
  <si>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</si>
  <si>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</si>
  <si>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</si>
  <si>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</si>
  <si>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</si>
  <si>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</si>
  <si>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</si>
  <si>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</si>
  <si>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</si>
  <si>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</si>
  <si>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</si>
  <si>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</si>
  <si>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</si>
  <si>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</si>
  <si>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</si>
  <si>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</si>
  <si>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</si>
  <si>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</si>
  <si>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</si>
  <si>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</si>
  <si>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</si>
  <si>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</si>
  <si>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</si>
  <si>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</si>
  <si>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</si>
  <si>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</si>
  <si>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</si>
  <si>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</si>
  <si>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</si>
  <si>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</si>
  <si>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</si>
  <si>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</si>
  <si>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</si>
  <si>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</si>
  <si>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</si>
  <si>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</si>
  <si>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</si>
  <si>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</si>
  <si>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</si>
  <si>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</si>
  <si>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</si>
  <si>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</si>
  <si>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</si>
  <si>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</si>
  <si>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</si>
  <si>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</si>
  <si>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</si>
  <si>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</si>
  <si>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</si>
  <si>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</si>
  <si>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</si>
  <si>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</si>
  <si>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</si>
  <si>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</si>
  <si>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</si>
  <si>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</si>
  <si>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</si>
  <si>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</si>
  <si>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</si>
  <si>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</si>
  <si>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</si>
  <si>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</si>
  <si>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</si>
  <si>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</si>
  <si>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</si>
  <si>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</si>
  <si>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</si>
  <si>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</si>
  <si>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</si>
  <si>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</si>
  <si>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</si>
  <si>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</si>
  <si>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</si>
  <si>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</si>
  <si>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</si>
  <si>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</si>
  <si>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</si>
  <si>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</si>
  <si>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</si>
  <si>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</si>
  <si>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</si>
  <si>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</si>
  <si>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</si>
  <si>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</si>
  <si>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</si>
  <si>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</si>
  <si>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</si>
  <si>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</si>
  <si>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</si>
  <si>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</si>
  <si>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</si>
  <si>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</si>
  <si>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</si>
  <si>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</si>
  <si>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</si>
  <si>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</si>
  <si>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</si>
  <si>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</si>
  <si>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</si>
  <si>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</si>
  <si>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</si>
  <si>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</si>
  <si>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</si>
  <si>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</si>
  <si>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</si>
  <si>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</si>
  <si>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</si>
  <si>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</si>
  <si>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</si>
  <si>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</si>
  <si>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</si>
  <si>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</si>
  <si>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</si>
  <si>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</si>
  <si>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</si>
  <si>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</si>
  <si>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</si>
  <si>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</si>
  <si>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</si>
  <si>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</si>
  <si>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</si>
  <si>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</si>
  <si>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</si>
  <si>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</si>
  <si>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</si>
  <si>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</si>
  <si>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</si>
  <si>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</si>
  <si>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</si>
  <si>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</si>
  <si>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</si>
  <si>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</si>
  <si>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</si>
  <si>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</si>
  <si>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</si>
  <si>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</si>
  <si>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</si>
  <si>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</si>
  <si>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</si>
  <si>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</si>
  <si>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</si>
  <si>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</si>
  <si>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</si>
  <si>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</si>
  <si>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</si>
  <si>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</si>
  <si>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</si>
  <si>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</si>
  <si>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</si>
  <si>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</si>
  <si>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</si>
  <si>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</si>
  <si>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</si>
  <si>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</si>
  <si>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</si>
  <si>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</si>
  <si>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</si>
  <si>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</si>
  <si>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</si>
  <si>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</si>
  <si>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</si>
  <si>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</si>
  <si>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</si>
  <si>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</si>
  <si>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</si>
  <si>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</si>
  <si>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</si>
  <si>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</si>
  <si>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</si>
  <si>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</si>
  <si>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</si>
  <si>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</si>
  <si>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</si>
  <si>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</si>
  <si>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</si>
  <si>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</si>
  <si>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</si>
  <si>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</si>
  <si>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</si>
  <si>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</si>
  <si>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</si>
  <si>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</si>
  <si>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</si>
  <si>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</si>
  <si>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</si>
  <si>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</si>
  <si>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</si>
  <si>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</si>
  <si>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</si>
  <si>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</si>
  <si>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</si>
  <si>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</si>
  <si>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</si>
  <si>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</si>
  <si>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</si>
  <si>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</si>
  <si>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</si>
  <si>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</si>
  <si>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</si>
  <si>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</si>
  <si>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</si>
  <si>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</si>
  <si>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</si>
  <si>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</si>
  <si>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</si>
  <si>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</si>
  <si>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</si>
  <si>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</si>
  <si>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</si>
  <si>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</si>
  <si>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</si>
  <si>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</si>
  <si>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</si>
  <si>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</si>
  <si>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</si>
  <si>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</si>
  <si>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</si>
  <si>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</si>
  <si>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</si>
  <si>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</si>
  <si>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</si>
  <si>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</si>
  <si>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</si>
  <si>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</si>
  <si>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</si>
  <si>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</si>
  <si>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</si>
  <si>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</si>
  <si>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</si>
  <si>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</si>
  <si>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</si>
  <si>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</si>
  <si>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</si>
  <si>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</si>
  <si>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</si>
  <si>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</si>
  <si>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</si>
  <si>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</si>
  <si>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</si>
  <si>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</si>
  <si>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</si>
  <si>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</si>
  <si>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</si>
  <si>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</si>
  <si>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</si>
  <si>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</si>
  <si>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</si>
  <si>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</si>
  <si>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</si>
  <si>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</si>
  <si>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</si>
  <si>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</si>
  <si>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</si>
  <si>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</si>
  <si>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</si>
  <si>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</si>
  <si>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</si>
  <si>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</si>
  <si>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</si>
  <si>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</si>
  <si>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</si>
  <si>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</si>
  <si>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</si>
  <si>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</si>
  <si>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</si>
  <si>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</si>
  <si>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</si>
  <si>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</si>
  <si>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</si>
  <si>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</si>
  <si>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</si>
  <si>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</si>
  <si>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</si>
  <si>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</si>
  <si>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</si>
  <si>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</si>
  <si>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</si>
  <si>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</si>
  <si>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</si>
  <si>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</si>
  <si>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</si>
  <si>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</si>
  <si>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</si>
  <si>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</si>
  <si>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</si>
  <si>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</si>
  <si>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</si>
  <si>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</si>
  <si>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</si>
  <si>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</si>
  <si>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</si>
  <si>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</si>
  <si>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</si>
  <si>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</si>
  <si>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</si>
  <si>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</si>
  <si>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</si>
  <si>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</si>
  <si>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</si>
  <si>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</si>
  <si>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</si>
  <si>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</si>
  <si>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</si>
  <si>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</si>
  <si>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</si>
  <si>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</si>
  <si>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</si>
  <si>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</si>
  <si>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</si>
  <si>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</si>
  <si>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</si>
  <si>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</si>
  <si>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</si>
  <si>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</si>
  <si>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</si>
  <si>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</si>
  <si>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</si>
  <si>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</si>
  <si>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</si>
  <si>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</si>
  <si>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</si>
  <si>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</si>
  <si>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</si>
  <si>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</si>
  <si>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</si>
  <si>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</si>
  <si>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</si>
  <si>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</si>
  <si>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</si>
  <si>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</si>
  <si>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</si>
  <si>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</si>
  <si>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</si>
  <si>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</si>
  <si>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</si>
  <si>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</si>
  <si>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</si>
  <si>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</si>
  <si>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</si>
  <si>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</si>
  <si>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</si>
  <si>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</si>
  <si>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</si>
  <si>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</si>
  <si>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</si>
  <si>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</si>
  <si>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</si>
  <si>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</si>
  <si>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</si>
  <si>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</si>
  <si>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</si>
  <si>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</si>
  <si>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</si>
  <si>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</si>
  <si>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</si>
  <si>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</si>
  <si>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</si>
  <si>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</si>
  <si>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</si>
  <si>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</si>
  <si>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</si>
  <si>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</si>
  <si>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</si>
  <si>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</si>
  <si>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</si>
  <si>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</si>
  <si>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</si>
  <si>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</si>
  <si>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</si>
  <si>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</si>
  <si>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</si>
  <si>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</si>
  <si>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</si>
  <si>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</si>
  <si>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</si>
  <si>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</si>
  <si>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</si>
  <si>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</si>
  <si>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</si>
  <si>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</si>
  <si>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</si>
  <si>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</si>
  <si>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</si>
  <si>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</si>
  <si>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</si>
  <si>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</si>
  <si>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</si>
  <si>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</si>
  <si>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</si>
  <si>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</si>
  <si>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</si>
  <si>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</si>
  <si>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</si>
  <si>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</si>
  <si>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</si>
  <si>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</si>
  <si>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</si>
  <si>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</si>
  <si>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</si>
  <si>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</si>
  <si>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</si>
  <si>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</si>
  <si>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</si>
  <si>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</si>
  <si>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</si>
  <si>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</si>
  <si>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</si>
  <si>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</si>
  <si>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</si>
  <si>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</si>
  <si>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</si>
  <si>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</si>
  <si>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</si>
  <si>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</si>
  <si>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</si>
  <si>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</si>
  <si>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</si>
  <si>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</si>
  <si>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</si>
  <si>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</si>
  <si>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</si>
  <si>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</si>
  <si>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</si>
  <si>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</si>
  <si>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</si>
  <si>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</si>
  <si>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</si>
  <si>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</si>
  <si>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</si>
  <si>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</si>
  <si>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</si>
  <si>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</si>
  <si>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</si>
  <si>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</si>
  <si>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</si>
  <si>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</si>
  <si>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</si>
  <si>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</si>
  <si>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</si>
  <si>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</si>
  <si>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</si>
  <si>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</si>
  <si>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</si>
  <si>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</si>
  <si>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</si>
  <si>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</si>
  <si>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</si>
  <si>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</si>
  <si>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</si>
  <si>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</si>
  <si>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</si>
  <si>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</si>
  <si>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</si>
  <si>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</si>
  <si>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</si>
  <si>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</si>
  <si>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</si>
  <si>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</si>
  <si>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</si>
  <si>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</si>
  <si>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</si>
  <si>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</si>
  <si>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</si>
  <si>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</si>
  <si>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</si>
  <si>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</si>
  <si>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</si>
  <si>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</si>
  <si>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</si>
  <si>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</si>
  <si>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</si>
  <si>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</si>
  <si>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</si>
  <si>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</si>
  <si>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</si>
  <si>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</si>
  <si>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</si>
  <si>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</si>
  <si>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</si>
  <si>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</si>
  <si>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</si>
  <si>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</si>
  <si>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</si>
  <si>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</si>
  <si>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</si>
  <si>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</si>
  <si>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</si>
  <si>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</si>
  <si>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</si>
  <si>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</si>
  <si>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</si>
  <si>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</si>
  <si>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</si>
  <si>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</si>
  <si>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</si>
  <si>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</si>
  <si>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</si>
  <si>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</si>
  <si>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</si>
  <si>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</si>
  <si>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</si>
  <si>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</si>
  <si>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</si>
  <si>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</si>
  <si>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</si>
  <si>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</si>
  <si>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</si>
  <si>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</si>
  <si>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</si>
  <si>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</si>
  <si>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</si>
  <si>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</si>
  <si>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</si>
  <si>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</si>
  <si>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</si>
  <si>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</si>
  <si>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</si>
  <si>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</si>
  <si>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</si>
  <si>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</si>
  <si>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</si>
  <si>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</si>
  <si>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</si>
  <si>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</si>
  <si>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</si>
  <si>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</si>
  <si>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</si>
  <si>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</si>
  <si>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</si>
  <si>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</si>
  <si>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</si>
  <si>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</si>
  <si>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</si>
  <si>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</si>
  <si>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</si>
  <si>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</si>
  <si>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</si>
  <si>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</si>
  <si>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</si>
  <si>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</si>
  <si>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</si>
  <si>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</si>
  <si>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</si>
  <si>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</si>
  <si>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</si>
  <si>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</si>
  <si>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</si>
  <si>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</si>
  <si>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</si>
  <si>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</si>
  <si>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</si>
  <si>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</si>
  <si>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</si>
  <si>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</si>
  <si>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</si>
  <si>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</si>
  <si>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</si>
  <si>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</si>
  <si>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</si>
  <si>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</si>
  <si>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</si>
  <si>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</si>
  <si>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</si>
  <si>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</si>
  <si>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</si>
  <si>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</si>
  <si>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</si>
  <si>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</si>
  <si>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</si>
  <si>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</si>
  <si>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</si>
  <si>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</si>
  <si>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</si>
  <si>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</si>
  <si>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</si>
  <si>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</si>
  <si>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</si>
  <si>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</si>
  <si>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</si>
  <si>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</si>
  <si>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</si>
  <si>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</si>
  <si>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</si>
  <si>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</si>
  <si>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</si>
  <si>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</si>
  <si>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</si>
  <si>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</si>
  <si>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</si>
  <si>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</si>
  <si>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</si>
  <si>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</si>
  <si>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</si>
  <si>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</si>
  <si>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</si>
  <si>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</si>
  <si>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</si>
  <si>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</si>
  <si>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</si>
  <si>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</si>
  <si>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</si>
  <si>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</si>
  <si>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</si>
  <si>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</si>
  <si>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</si>
  <si>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</si>
  <si>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</si>
  <si>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</si>
  <si>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</si>
  <si>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</si>
  <si>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</si>
  <si>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</si>
  <si>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</si>
  <si>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</si>
  <si>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</si>
  <si>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</si>
  <si>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</si>
  <si>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</si>
  <si>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</si>
  <si>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</si>
  <si>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</si>
  <si>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</si>
  <si>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</si>
  <si>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</si>
  <si>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</si>
  <si>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</si>
  <si>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</si>
  <si>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</si>
  <si>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</si>
  <si>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</si>
  <si>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</si>
  <si>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</si>
  <si>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</si>
  <si>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</si>
  <si>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</si>
  <si>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</si>
  <si>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</si>
  <si>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</si>
  <si>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</si>
  <si>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</si>
  <si>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</si>
  <si>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</si>
  <si>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</si>
  <si>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</si>
  <si>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</si>
  <si>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</si>
  <si>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</si>
  <si>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</si>
  <si>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</si>
  <si>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</si>
  <si>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</si>
  <si>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</si>
  <si>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</si>
  <si>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</si>
  <si>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</si>
  <si>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</si>
  <si>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</si>
  <si>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</si>
  <si>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</si>
  <si>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</si>
  <si>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</si>
  <si>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</si>
  <si>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</si>
  <si>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</si>
  <si>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</si>
  <si>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</si>
  <si>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</si>
  <si>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</si>
  <si>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</si>
  <si>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</si>
  <si>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</si>
  <si>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</si>
  <si>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</si>
  <si>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</si>
  <si>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</si>
  <si>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</si>
  <si>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</si>
  <si>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</si>
  <si>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</si>
  <si>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</si>
  <si>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</si>
  <si>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</si>
  <si>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</si>
  <si>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</si>
  <si>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</si>
  <si>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</si>
  <si>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</si>
  <si>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</si>
  <si>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</si>
  <si>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</si>
  <si>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</si>
  <si>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</si>
  <si>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</si>
  <si>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</si>
  <si>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</si>
  <si>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</si>
  <si>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</si>
  <si>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</si>
  <si>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</si>
  <si>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</si>
  <si>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</si>
  <si>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</si>
  <si>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</si>
  <si>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</si>
  <si>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</si>
  <si>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</si>
  <si>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</si>
  <si>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</si>
  <si>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</si>
  <si>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</si>
  <si>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</si>
  <si>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</si>
  <si>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</si>
  <si>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</si>
  <si>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</si>
  <si>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</si>
  <si>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</si>
  <si>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</si>
  <si>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</si>
  <si>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</si>
  <si>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</si>
  <si>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</si>
  <si>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</si>
  <si>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</si>
  <si>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</si>
  <si>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</si>
  <si>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</si>
  <si>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</si>
  <si>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</si>
  <si>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</si>
  <si>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</si>
  <si>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</si>
  <si>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</si>
  <si>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</si>
  <si>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</si>
  <si>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</si>
  <si>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</si>
  <si>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</si>
  <si>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</si>
  <si>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</si>
  <si>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</si>
  <si>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</si>
  <si>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</si>
  <si>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</si>
  <si>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</si>
  <si>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</si>
  <si>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</si>
  <si>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</si>
  <si>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</si>
  <si>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</si>
  <si>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</si>
  <si>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</si>
  <si>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</si>
  <si>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</si>
  <si>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</si>
  <si>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</si>
  <si>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</si>
  <si>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</si>
  <si>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</si>
  <si>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</si>
  <si>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</si>
  <si>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</si>
  <si>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</si>
  <si>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</si>
  <si>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</si>
  <si>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</si>
  <si>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</si>
  <si>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</si>
  <si>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</si>
  <si>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</si>
  <si>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</si>
  <si>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</si>
  <si>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</si>
  <si>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</si>
  <si>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</si>
  <si>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</si>
  <si>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</si>
  <si>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</si>
  <si>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</si>
  <si>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</si>
  <si>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</si>
  <si>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</si>
  <si>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</si>
  <si>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</si>
  <si>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</si>
  <si>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</si>
  <si>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</si>
  <si>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</si>
  <si>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</si>
  <si>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</si>
  <si>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</si>
  <si>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</si>
  <si>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</si>
  <si>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</si>
  <si>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</si>
  <si>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</si>
  <si>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</si>
  <si>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</si>
  <si>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</si>
  <si>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</si>
  <si>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</si>
  <si>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</si>
  <si>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</si>
  <si>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</si>
  <si>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</si>
  <si>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</si>
  <si>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</si>
  <si>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</si>
  <si>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</si>
  <si>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</si>
  <si>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</si>
  <si>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</si>
  <si>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</si>
  <si>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</si>
  <si>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</si>
  <si>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</si>
  <si>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</si>
  <si>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</si>
  <si>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</si>
  <si>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</si>
  <si>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</si>
  <si>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</si>
  <si>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</si>
  <si>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</si>
  <si>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</si>
  <si>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</si>
  <si>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</si>
  <si>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</si>
  <si>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</si>
  <si>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</si>
  <si>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</si>
  <si>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</si>
  <si>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</si>
  <si>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</si>
  <si>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</si>
  <si>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</si>
  <si>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</si>
  <si>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</si>
  <si>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</si>
  <si>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</si>
  <si>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</si>
  <si>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</si>
  <si>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</si>
  <si>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</si>
  <si>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</si>
  <si>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</si>
  <si>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</si>
  <si>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</si>
  <si>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</si>
  <si>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</si>
  <si>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</si>
  <si>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</si>
  <si>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</si>
  <si>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</si>
  <si>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</si>
  <si>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</si>
  <si>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</si>
  <si>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</si>
  <si>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</si>
  <si>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</si>
  <si>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</si>
  <si>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</si>
  <si>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</si>
  <si>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</si>
  <si>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</si>
  <si>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</si>
  <si>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</si>
  <si>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</si>
  <si>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</si>
  <si>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</si>
  <si>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</si>
  <si>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</si>
  <si>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</si>
  <si>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</si>
  <si>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</si>
  <si>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</si>
  <si>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</si>
  <si>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</si>
  <si>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</si>
  <si>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</si>
  <si>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</si>
  <si>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</si>
  <si>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</si>
  <si>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</si>
  <si>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</si>
  <si>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</si>
  <si>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</si>
  <si>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</si>
  <si>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</si>
  <si>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</si>
  <si>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</si>
  <si>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</si>
  <si>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</si>
  <si>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</si>
  <si>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</si>
  <si>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</si>
  <si>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</si>
  <si>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</si>
  <si>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</si>
  <si>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</si>
  <si>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</si>
  <si>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</si>
  <si>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</si>
  <si>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</si>
  <si>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</si>
  <si>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</si>
  <si>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</si>
  <si>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</si>
  <si>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</si>
  <si>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</si>
  <si>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</si>
  <si>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</si>
  <si>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</si>
  <si>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</si>
  <si>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</si>
  <si>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</si>
  <si>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</si>
  <si>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</si>
  <si>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</si>
  <si>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</si>
  <si>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</si>
  <si>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</si>
  <si>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</si>
  <si>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</si>
  <si>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</si>
  <si>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</si>
  <si>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</si>
  <si>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</si>
  <si>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</si>
  <si>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</si>
  <si>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</si>
  <si>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</si>
  <si>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</si>
  <si>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</si>
  <si>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</si>
  <si>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</si>
  <si>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</si>
  <si>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</si>
  <si>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</si>
  <si>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</si>
  <si>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</si>
  <si>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</si>
  <si>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</si>
  <si>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</si>
  <si>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</si>
  <si>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</si>
  <si>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</si>
  <si>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</si>
  <si>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</si>
  <si>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</si>
  <si>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</si>
  <si>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</si>
  <si>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</si>
  <si>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</si>
  <si>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</si>
  <si>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</si>
  <si>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</si>
  <si>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</si>
  <si>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</si>
  <si>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</si>
  <si>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</si>
  <si>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</si>
  <si>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</si>
  <si>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</si>
  <si>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</si>
  <si>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</si>
  <si>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</si>
  <si>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</si>
  <si>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</si>
  <si>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</si>
  <si>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</si>
  <si>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</si>
  <si>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</si>
  <si>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</si>
  <si>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</si>
  <si>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</si>
  <si>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</si>
  <si>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</si>
  <si>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</si>
  <si>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</si>
  <si>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</si>
  <si>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</si>
  <si>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</si>
  <si>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</si>
  <si>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</si>
  <si>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</si>
  <si>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</si>
  <si>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</si>
  <si>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</si>
  <si>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</si>
  <si>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</si>
  <si>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</si>
  <si>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</si>
  <si>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</si>
  <si>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</si>
  <si>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</si>
  <si>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</si>
  <si>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</si>
  <si>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</si>
  <si>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</si>
  <si>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</si>
  <si>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</si>
  <si>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</si>
  <si>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</si>
  <si>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</si>
  <si>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</si>
  <si>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</si>
  <si>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</si>
  <si>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</si>
  <si>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</si>
  <si>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</si>
  <si>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</si>
  <si>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</si>
  <si>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</si>
  <si>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</si>
  <si>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</si>
  <si>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</si>
  <si>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</si>
  <si>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</si>
  <si>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</si>
  <si>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</si>
  <si>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</si>
  <si>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</si>
  <si>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</si>
  <si>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</si>
  <si>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</si>
  <si>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</si>
  <si>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</si>
  <si>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</si>
  <si>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</si>
  <si>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</si>
  <si>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</si>
  <si>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</si>
  <si>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</si>
  <si>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</si>
  <si>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</si>
  <si>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</si>
  <si>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</si>
  <si>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</si>
  <si>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</si>
  <si>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</si>
  <si>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</si>
  <si>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</si>
  <si>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</si>
  <si>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</si>
  <si>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</si>
  <si>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</si>
  <si>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</si>
  <si>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</si>
  <si>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</si>
  <si>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</si>
  <si>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</si>
  <si>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</si>
  <si>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</si>
  <si>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</si>
  <si>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</si>
  <si>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</si>
  <si>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</si>
  <si>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</si>
  <si>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</si>
  <si>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</si>
  <si>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</si>
  <si>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</si>
  <si>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</si>
  <si>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</si>
  <si>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</si>
  <si>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</si>
  <si>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</si>
  <si>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</si>
  <si>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</si>
  <si>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</si>
  <si>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</si>
  <si>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</si>
  <si>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</si>
  <si>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</si>
  <si>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</si>
  <si>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</si>
  <si>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</si>
  <si>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</si>
  <si>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</si>
  <si>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</si>
  <si>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</si>
  <si>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</si>
  <si>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</si>
  <si>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</si>
  <si>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</si>
  <si>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</si>
  <si>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</si>
  <si>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</si>
  <si>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</si>
  <si>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</si>
  <si>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</si>
  <si>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</si>
  <si>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</si>
  <si>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</si>
  <si>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</si>
  <si>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</si>
  <si>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</si>
  <si>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</si>
  <si>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</si>
  <si>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</si>
  <si>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</si>
  <si>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</si>
  <si>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</si>
  <si>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</si>
  <si>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</si>
  <si>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</si>
  <si>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</si>
  <si>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</si>
  <si>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</si>
  <si>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</si>
  <si>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</si>
  <si>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</si>
  <si>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</si>
  <si>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</si>
  <si>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</si>
  <si>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</si>
  <si>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</si>
  <si>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</si>
  <si>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</si>
  <si>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</si>
  <si>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</si>
  <si>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</si>
  <si>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</si>
  <si>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</si>
  <si>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</si>
  <si>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</si>
  <si>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</si>
  <si>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</si>
  <si>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</si>
  <si>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</si>
  <si>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</si>
  <si>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</si>
  <si>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</si>
  <si>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</si>
  <si>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</si>
  <si>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</si>
  <si>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</si>
  <si>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</si>
  <si>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</si>
  <si>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</si>
  <si>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</si>
  <si>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</si>
  <si>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</si>
  <si>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</si>
  <si>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</si>
  <si>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</si>
  <si>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</si>
  <si>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</si>
  <si>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</si>
  <si>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</si>
  <si>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</si>
  <si>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</si>
  <si>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</si>
  <si>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</si>
  <si>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</si>
  <si>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</si>
  <si>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</si>
  <si>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</si>
  <si>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</si>
  <si>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</si>
  <si>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</si>
  <si>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</si>
  <si>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</si>
  <si>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</si>
  <si>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</si>
  <si>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</si>
  <si>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</si>
  <si>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</si>
  <si>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</si>
  <si>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</si>
  <si>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</si>
  <si>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</si>
  <si>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</si>
  <si>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</si>
  <si>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</si>
  <si>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</si>
  <si>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</si>
  <si>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</si>
  <si>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</si>
  <si>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</si>
  <si>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</si>
  <si>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</si>
  <si>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</si>
  <si>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</si>
  <si>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</si>
  <si>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</si>
  <si>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</si>
  <si>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</si>
  <si>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</si>
  <si>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</si>
  <si>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</si>
  <si>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</si>
  <si>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</si>
  <si>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</si>
  <si>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</si>
  <si>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</si>
  <si>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</si>
  <si>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</si>
  <si>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</si>
  <si>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</si>
  <si>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</si>
  <si>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</si>
  <si>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</si>
  <si>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</si>
  <si>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</si>
  <si>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</si>
  <si>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</si>
  <si>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</si>
  <si>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</si>
  <si>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</si>
  <si>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</si>
  <si>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</si>
  <si>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</si>
  <si>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</si>
  <si>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</si>
  <si>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</si>
  <si>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</si>
  <si>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</si>
  <si>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</si>
  <si>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</si>
  <si>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</si>
  <si>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</si>
  <si>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</si>
  <si>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</si>
  <si>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</si>
  <si>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</si>
  <si>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</si>
  <si>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</si>
  <si>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</si>
  <si>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</si>
  <si>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</si>
  <si>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</si>
  <si>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</si>
  <si>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</si>
  <si>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</si>
  <si>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</si>
  <si>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</si>
  <si>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</si>
  <si>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</si>
  <si>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</si>
  <si>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</si>
  <si>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</si>
  <si>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</si>
  <si>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</si>
  <si>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</si>
  <si>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</si>
  <si>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</si>
  <si>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</si>
  <si>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</si>
  <si>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</si>
  <si>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</si>
  <si>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</si>
  <si>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</si>
  <si>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</si>
  <si>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</si>
  <si>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</si>
  <si>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</si>
  <si>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</si>
  <si>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</si>
  <si>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</si>
  <si>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</si>
  <si>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</si>
  <si>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</si>
  <si>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</si>
  <si>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</si>
  <si>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</si>
  <si>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</si>
  <si>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</si>
  <si>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</si>
  <si>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</si>
  <si>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</si>
  <si>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</si>
  <si>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</si>
  <si>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</si>
  <si>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</si>
  <si>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</si>
  <si>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</si>
  <si>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</si>
  <si>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</si>
  <si>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</si>
  <si>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</si>
  <si>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</si>
  <si>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</si>
  <si>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</si>
  <si>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</si>
  <si>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</si>
  <si>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</si>
  <si>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</si>
  <si>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</si>
  <si>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</si>
  <si>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</si>
  <si>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</si>
  <si>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</si>
  <si>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</si>
  <si>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</si>
  <si>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</si>
  <si>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</si>
  <si>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</si>
  <si>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</si>
  <si>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</si>
  <si>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</si>
  <si>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</si>
  <si>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</si>
  <si>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</si>
  <si>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</si>
  <si>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</si>
  <si>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</si>
  <si>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</si>
  <si>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</si>
  <si>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</si>
  <si>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</si>
  <si>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</si>
  <si>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</si>
  <si>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</si>
  <si>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</si>
  <si>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</si>
  <si>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</si>
  <si>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</si>
  <si>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</si>
  <si>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</si>
  <si>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</si>
  <si>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</si>
  <si>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</si>
  <si>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</si>
  <si>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</si>
  <si>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</si>
  <si>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</si>
  <si>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</si>
  <si>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</si>
  <si>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</si>
  <si>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</si>
  <si>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</si>
  <si>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</si>
  <si>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</si>
  <si>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</si>
  <si>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</si>
  <si>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</si>
  <si>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</si>
  <si>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</si>
  <si>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</si>
  <si>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</si>
  <si>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</si>
  <si>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</si>
  <si>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</si>
  <si>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</si>
  <si>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</si>
  <si>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</si>
  <si>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</si>
  <si>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</si>
  <si>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</si>
  <si>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</si>
  <si>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</si>
  <si>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</si>
  <si>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</si>
  <si>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</si>
  <si>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</si>
  <si>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</si>
  <si>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</si>
  <si>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</si>
  <si>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</si>
  <si>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</si>
  <si>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</si>
  <si>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</si>
  <si>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</si>
  <si>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</si>
  <si>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</si>
  <si>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</si>
  <si>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</si>
  <si>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</si>
  <si>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</si>
  <si>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</si>
  <si>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</si>
  <si>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</si>
  <si>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</si>
  <si>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</si>
  <si>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</si>
  <si>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</si>
  <si>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</si>
  <si>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</si>
  <si>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</si>
  <si>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</si>
  <si>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</si>
  <si>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</si>
  <si>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</si>
  <si>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</si>
  <si>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</si>
  <si>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</si>
  <si>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</si>
  <si>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</si>
  <si>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</si>
  <si>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</si>
  <si>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</si>
  <si>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</si>
  <si>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</si>
  <si>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</si>
  <si>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</si>
  <si>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</si>
  <si>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</si>
  <si>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</si>
  <si>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</si>
  <si>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</si>
  <si>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</si>
  <si>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</si>
  <si>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</si>
  <si>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</si>
  <si>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</si>
  <si>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</si>
  <si>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</si>
  <si>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</si>
  <si>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</si>
  <si>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</si>
  <si>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</si>
  <si>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</si>
  <si>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</si>
  <si>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</si>
  <si>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</si>
  <si>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</si>
  <si>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</si>
  <si>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</si>
  <si>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</si>
  <si>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</si>
  <si>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</si>
  <si>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</si>
  <si>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</si>
  <si>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</si>
  <si>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</si>
  <si>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</si>
  <si>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</si>
  <si>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</si>
  <si>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</si>
  <si>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</si>
  <si>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</si>
  <si>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</si>
  <si>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</si>
  <si>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</si>
  <si>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</si>
  <si>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</si>
  <si>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</si>
  <si>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</si>
  <si>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</si>
  <si>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</si>
  <si>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</si>
  <si>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</si>
  <si>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</si>
  <si>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</si>
  <si>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</si>
  <si>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</si>
  <si>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</si>
  <si>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</si>
  <si>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</si>
  <si>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</si>
  <si>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</si>
  <si>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</si>
  <si>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</si>
  <si>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</si>
  <si>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</si>
  <si>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</si>
  <si>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</si>
  <si>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</si>
  <si>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</si>
  <si>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</si>
  <si>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</si>
  <si>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</si>
  <si>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</si>
  <si>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</si>
  <si>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</si>
  <si>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</si>
  <si>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</si>
  <si>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</si>
  <si>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</si>
  <si>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</si>
  <si>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</si>
  <si>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</si>
  <si>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</si>
  <si>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</si>
  <si>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</si>
  <si>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</si>
  <si>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</si>
  <si>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</si>
  <si>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</si>
  <si>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</si>
  <si>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</si>
  <si>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</si>
  <si>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</si>
  <si>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</si>
  <si>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</si>
  <si>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</si>
  <si>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</si>
  <si>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</si>
  <si>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</si>
  <si>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</si>
  <si>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</si>
  <si>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</si>
  <si>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</si>
  <si>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</si>
  <si>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</si>
  <si>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</si>
  <si>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</si>
  <si>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</si>
  <si>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</si>
  <si>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</si>
  <si>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</si>
  <si>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</si>
  <si>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</si>
  <si>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</si>
  <si>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</si>
  <si>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</si>
  <si>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</si>
  <si>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</si>
  <si>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</si>
  <si>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</si>
  <si>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</si>
  <si>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</si>
  <si>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</si>
  <si>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</si>
  <si>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</si>
  <si>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</si>
  <si>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</si>
  <si>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</si>
  <si>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</si>
  <si>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</si>
  <si>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</si>
  <si>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</si>
  <si>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</si>
  <si>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</si>
  <si>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</si>
  <si>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</si>
  <si>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</si>
  <si>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</si>
  <si>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</si>
  <si>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</si>
  <si>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</si>
  <si>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</si>
  <si>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</si>
  <si>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</si>
  <si>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</si>
  <si>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</si>
  <si>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</si>
  <si>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</si>
  <si>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</si>
  <si>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</si>
  <si>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</si>
  <si>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</si>
  <si>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</si>
  <si>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</si>
  <si>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</si>
  <si>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</si>
  <si>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</si>
  <si>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</si>
  <si>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</si>
  <si>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</si>
  <si>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</si>
  <si>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</si>
  <si>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</si>
  <si>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</si>
  <si>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</si>
  <si>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</si>
  <si>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</si>
  <si>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</si>
  <si>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</si>
  <si>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</si>
  <si>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</si>
  <si>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</si>
  <si>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</si>
  <si>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</si>
  <si>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</si>
  <si>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</si>
  <si>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</si>
  <si>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</si>
  <si>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</si>
  <si>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</si>
  <si>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</si>
  <si>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</si>
  <si>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</si>
  <si>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</si>
  <si>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</si>
  <si>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</si>
  <si>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</si>
  <si>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</si>
  <si>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</si>
  <si>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</si>
  <si>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</si>
  <si>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</si>
  <si>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</si>
  <si>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</si>
  <si>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</si>
  <si>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</si>
  <si>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</si>
  <si>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</si>
  <si>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</si>
  <si>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</si>
  <si>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</si>
  <si>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</si>
  <si>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</si>
  <si>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</si>
  <si>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</si>
  <si>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</si>
  <si>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</si>
  <si>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</si>
  <si>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</si>
  <si>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</si>
  <si>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</si>
  <si>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</si>
  <si>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</si>
  <si>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</si>
  <si>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</si>
  <si>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</si>
  <si>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</si>
  <si>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</si>
  <si>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</si>
  <si>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</si>
  <si>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</si>
  <si>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</si>
  <si>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</si>
  <si>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</si>
  <si>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</si>
  <si>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</si>
  <si>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</si>
  <si>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</si>
  <si>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</si>
  <si>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</si>
  <si>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</si>
  <si>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</si>
  <si>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</si>
  <si>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</si>
  <si>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</si>
  <si>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</si>
  <si>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</si>
  <si>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</si>
  <si>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</si>
  <si>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</si>
  <si>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</si>
  <si>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</si>
  <si>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</si>
  <si>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</si>
  <si>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</si>
  <si>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</si>
  <si>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</si>
  <si>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</si>
  <si>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</si>
  <si>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</si>
  <si>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</si>
  <si>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</si>
  <si>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</si>
  <si>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</si>
  <si>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</si>
  <si>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</si>
  <si>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</si>
  <si>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</si>
  <si>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</si>
  <si>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</si>
  <si>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</si>
  <si>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</si>
  <si>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</si>
  <si>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</si>
  <si>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</si>
  <si>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</si>
  <si>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</si>
  <si>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</si>
  <si>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</si>
  <si>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</si>
  <si>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</si>
  <si>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</si>
  <si>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</si>
  <si>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</si>
  <si>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</si>
  <si>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</si>
  <si>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</si>
  <si>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</si>
  <si>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</si>
  <si>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</si>
  <si>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</si>
  <si>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</si>
  <si>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</si>
  <si>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</si>
  <si>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</si>
  <si>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</si>
  <si>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</si>
  <si>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</si>
  <si>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</si>
  <si>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</si>
  <si>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</si>
  <si>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</si>
  <si>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</si>
  <si>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</si>
  <si>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</si>
  <si>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</si>
  <si>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</si>
  <si>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</si>
  <si>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</si>
  <si>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</si>
  <si>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</si>
  <si>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</si>
  <si>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</si>
  <si>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</si>
  <si>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</si>
  <si>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</si>
  <si>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</si>
  <si>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</si>
  <si>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</si>
  <si>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</si>
  <si>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</si>
  <si>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</si>
  <si>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</si>
  <si>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</si>
  <si>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</si>
  <si>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</si>
  <si>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</si>
  <si>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</si>
  <si>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</si>
  <si>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</si>
  <si>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</si>
  <si>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</si>
  <si>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</si>
  <si>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</si>
  <si>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</si>
  <si>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</si>
  <si>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</si>
  <si>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</si>
  <si>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</si>
  <si>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</si>
  <si>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</si>
  <si>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</si>
  <si>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</si>
  <si>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</si>
  <si>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</si>
  <si>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</si>
  <si>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</si>
  <si>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</si>
  <si>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</si>
  <si>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</si>
  <si>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</si>
  <si>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</si>
  <si>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</si>
  <si>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</si>
  <si>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</si>
  <si>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</si>
  <si>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</si>
  <si>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</si>
  <si>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</si>
  <si>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</si>
  <si>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</si>
  <si>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</si>
  <si>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</si>
  <si>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</si>
  <si>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</si>
  <si>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</si>
  <si>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</si>
  <si>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</si>
  <si>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</si>
  <si>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</si>
  <si>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</si>
  <si>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</si>
  <si>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</si>
  <si>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</si>
  <si>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</si>
  <si>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</si>
  <si>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</si>
  <si>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</si>
  <si>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</si>
  <si>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</si>
  <si>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</si>
  <si>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</si>
  <si>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</si>
  <si>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</si>
  <si>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</si>
  <si>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</si>
  <si>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</si>
  <si>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</si>
  <si>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</si>
  <si>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</si>
  <si>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</si>
  <si>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</si>
  <si>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</si>
  <si>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</si>
  <si>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</si>
  <si>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</si>
  <si>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</si>
  <si>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</si>
  <si>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</si>
  <si>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</si>
  <si>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</si>
  <si>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</si>
  <si>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</si>
  <si>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</si>
  <si>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</si>
  <si>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</si>
  <si>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</si>
  <si>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</si>
  <si>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</si>
  <si>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</si>
  <si>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</si>
  <si>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</si>
  <si>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</si>
  <si>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</si>
  <si>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</si>
  <si>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</si>
  <si>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</si>
  <si>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</si>
  <si>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</si>
  <si>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</si>
  <si>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</si>
  <si>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</si>
  <si>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</si>
  <si>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</si>
  <si>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</si>
  <si>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</si>
  <si>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</si>
  <si>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</si>
  <si>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</si>
  <si>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</si>
  <si>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</si>
  <si>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</si>
  <si>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</si>
  <si>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</si>
  <si>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</si>
  <si>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</si>
  <si>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</si>
  <si>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</si>
  <si>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</si>
  <si>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</si>
  <si>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</si>
  <si>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</si>
  <si>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</si>
  <si>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</si>
  <si>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</si>
  <si>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</si>
  <si>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</si>
  <si>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</si>
  <si>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</si>
  <si>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</si>
  <si>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</si>
  <si>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</si>
  <si>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</si>
  <si>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</si>
  <si>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</si>
  <si>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</si>
  <si>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</si>
  <si>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</si>
  <si>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</si>
  <si>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</si>
  <si>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</si>
  <si>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</si>
  <si>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</si>
  <si>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</si>
  <si>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</si>
  <si>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</si>
  <si>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</si>
  <si>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</si>
  <si>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</si>
  <si>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</si>
  <si>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</si>
  <si>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</si>
  <si>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</si>
  <si>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</si>
  <si>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</si>
  <si>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</si>
  <si>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</si>
  <si>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</si>
  <si>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</si>
  <si>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</si>
  <si>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</si>
  <si>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</si>
  <si>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</si>
  <si>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</si>
  <si>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</si>
  <si>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</si>
  <si>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</si>
  <si>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</si>
  <si>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</si>
  <si>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</si>
  <si>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</si>
  <si>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</si>
  <si>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</si>
  <si>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</si>
  <si>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</si>
  <si>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</si>
  <si>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</si>
  <si>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</si>
  <si>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</si>
  <si>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</si>
  <si>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</si>
  <si>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</si>
  <si>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</si>
  <si>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</si>
  <si>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</si>
  <si>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</si>
  <si>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</si>
  <si>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</si>
  <si>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</si>
  <si>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</si>
  <si>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</si>
  <si>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</si>
  <si>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</si>
  <si>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</si>
  <si>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</si>
  <si>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</si>
  <si>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</si>
  <si>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</si>
  <si>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</si>
  <si>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</si>
  <si>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</si>
  <si>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</si>
  <si>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</si>
  <si>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</si>
  <si>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</si>
  <si>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</si>
  <si>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</si>
  <si>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</si>
  <si>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</si>
  <si>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</si>
  <si>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</si>
  <si>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</si>
  <si>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</si>
  <si>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</si>
  <si>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</si>
  <si>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</si>
  <si>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</si>
  <si>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</si>
  <si>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</si>
  <si>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</si>
  <si>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</si>
  <si>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</si>
  <si>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</si>
  <si>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</si>
  <si>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</si>
  <si>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</si>
  <si>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</si>
  <si>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</si>
  <si>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</si>
  <si>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</si>
  <si>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</si>
  <si>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</si>
  <si>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</si>
  <si>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</si>
  <si>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</si>
  <si>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</si>
  <si>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</si>
  <si>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</si>
  <si>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</si>
  <si>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</si>
  <si>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</si>
  <si>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</si>
  <si>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</si>
  <si>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</si>
  <si>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</si>
  <si>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</si>
  <si>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</si>
  <si>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</si>
  <si>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</si>
  <si>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</si>
  <si>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</si>
  <si>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</si>
  <si>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</si>
  <si>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</si>
  <si>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</si>
  <si>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</si>
  <si>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</si>
  <si>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</si>
  <si>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</si>
  <si>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</si>
  <si>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</si>
  <si>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</si>
  <si>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</si>
  <si>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</si>
  <si>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</si>
  <si>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</si>
  <si>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</si>
  <si>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</si>
  <si>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</si>
  <si>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</si>
  <si>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</si>
  <si>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</si>
  <si>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</si>
  <si>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</si>
  <si>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</si>
  <si>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</si>
  <si>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</si>
  <si>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</si>
  <si>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</si>
  <si>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</si>
  <si>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</si>
  <si>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</si>
  <si>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</si>
  <si>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</si>
  <si>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</si>
  <si>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</si>
  <si>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</si>
  <si>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</si>
  <si>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</si>
  <si>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</si>
  <si>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</si>
  <si>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</si>
  <si>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</si>
  <si>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</si>
  <si>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</si>
  <si>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</si>
  <si>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</si>
  <si>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</si>
  <si>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</si>
  <si>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</si>
  <si>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</si>
  <si>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</si>
  <si>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</si>
  <si>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</si>
  <si>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</si>
  <si>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</si>
  <si>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</si>
  <si>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</si>
  <si>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</si>
  <si>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</si>
  <si>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</si>
  <si>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</si>
  <si>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</si>
  <si>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</si>
  <si>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</si>
  <si>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</si>
  <si>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</si>
  <si>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</si>
  <si>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</si>
  <si>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</si>
  <si>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</si>
  <si>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</si>
  <si>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</si>
  <si>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</si>
  <si>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</si>
  <si>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</si>
  <si>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</si>
  <si>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</si>
  <si>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</si>
  <si>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</si>
  <si>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</si>
  <si>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</si>
  <si>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</si>
  <si>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</si>
  <si>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</si>
  <si>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</si>
  <si>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</si>
  <si>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</si>
  <si>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</si>
  <si>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</si>
  <si>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</si>
  <si>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</si>
  <si>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</si>
  <si>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</si>
  <si>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</si>
  <si>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</si>
  <si>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</si>
  <si>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</si>
  <si>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</si>
  <si>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</si>
  <si>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</si>
  <si>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</si>
  <si>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</si>
  <si>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</si>
  <si>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</si>
  <si>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</si>
  <si>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</si>
  <si>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</si>
  <si>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</si>
  <si>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</si>
  <si>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</si>
  <si>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</si>
  <si>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</si>
  <si>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</si>
  <si>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</si>
  <si>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</si>
  <si>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</si>
  <si>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</si>
  <si>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</si>
  <si>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</si>
  <si>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</si>
  <si>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</si>
  <si>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</si>
  <si>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</si>
  <si>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</si>
  <si>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</si>
  <si>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</si>
  <si>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</si>
  <si>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</si>
  <si>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</si>
  <si>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</si>
  <si>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</si>
  <si>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</si>
  <si>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</si>
  <si>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</si>
  <si>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</si>
  <si>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</si>
  <si>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</si>
  <si>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</si>
  <si>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</si>
  <si>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</si>
  <si>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</si>
  <si>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</si>
  <si>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</si>
  <si>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</si>
  <si>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</si>
  <si>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</si>
  <si>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</si>
  <si>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</si>
  <si>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</si>
  <si>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</si>
  <si>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</si>
  <si>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</si>
  <si>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</si>
  <si>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</si>
  <si>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</si>
  <si>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</si>
  <si>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</si>
  <si>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</si>
  <si>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</si>
  <si>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</si>
  <si>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</si>
  <si>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</si>
  <si>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</si>
  <si>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</si>
  <si>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</si>
  <si>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</si>
  <si>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</si>
  <si>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</si>
  <si>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</si>
  <si>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</si>
  <si>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</si>
  <si>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</si>
  <si>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</si>
  <si>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</si>
  <si>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</si>
  <si>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</si>
  <si>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</si>
  <si>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</si>
  <si>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</si>
  <si>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</si>
  <si>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</si>
  <si>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</si>
  <si>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</si>
  <si>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</si>
  <si>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</si>
  <si>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</si>
  <si>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</si>
  <si>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</si>
  <si>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</si>
  <si>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</si>
  <si>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</si>
  <si>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</si>
  <si>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</si>
  <si>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</si>
  <si>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</si>
  <si>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</si>
  <si>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</si>
  <si>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</si>
  <si>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</si>
  <si>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</si>
  <si>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</si>
  <si>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</si>
  <si>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</si>
  <si>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</si>
  <si>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</si>
  <si>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</si>
  <si>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</si>
  <si>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</si>
  <si>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</si>
  <si>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</si>
  <si>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</si>
  <si>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</si>
  <si>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</si>
  <si>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</si>
  <si>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</si>
  <si>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</si>
  <si>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</si>
  <si>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</si>
  <si>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</si>
  <si>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</si>
  <si>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</si>
  <si>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</si>
  <si>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</si>
  <si>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</si>
  <si>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</si>
  <si>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</si>
  <si>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</si>
  <si>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</si>
  <si>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</si>
  <si>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</si>
  <si>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</si>
  <si>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</si>
  <si>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</si>
  <si>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</si>
  <si>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</si>
  <si>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</si>
  <si>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</si>
  <si>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</si>
  <si>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</si>
  <si>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</si>
  <si>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</si>
  <si>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</si>
  <si>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</si>
  <si>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</si>
  <si>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</si>
  <si>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</si>
  <si>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</si>
  <si>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</si>
  <si>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</si>
  <si>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</si>
  <si>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</si>
  <si>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</si>
  <si>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</si>
  <si>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</si>
  <si>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</si>
  <si>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</si>
  <si>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</si>
  <si>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</si>
  <si>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</si>
  <si>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</si>
  <si>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</si>
  <si>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</si>
  <si>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</si>
  <si>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</si>
  <si>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</si>
  <si>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</si>
  <si>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</si>
  <si>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</si>
  <si>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</si>
  <si>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</si>
  <si>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</si>
  <si>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</si>
  <si>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</si>
  <si>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</si>
  <si>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</si>
  <si>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</si>
  <si>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</si>
  <si>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</si>
  <si>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</si>
  <si>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</si>
  <si>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</si>
  <si>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</si>
  <si>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</si>
  <si>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</si>
  <si>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</si>
  <si>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</si>
  <si>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</si>
  <si>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</si>
  <si>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</si>
  <si>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</si>
  <si>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</si>
  <si>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</si>
  <si>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</si>
  <si>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</si>
  <si>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</si>
  <si>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</si>
  <si>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</si>
  <si>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</si>
  <si>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</si>
  <si>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</si>
  <si>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</si>
  <si>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</si>
  <si>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</si>
  <si>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</si>
  <si>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</si>
  <si>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</si>
  <si>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</si>
  <si>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</si>
  <si>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</si>
  <si>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</si>
  <si>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</si>
  <si>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</si>
  <si>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</si>
  <si>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</si>
  <si>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</si>
  <si>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</si>
  <si>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</si>
  <si>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</si>
  <si>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</si>
  <si>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</si>
  <si>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</si>
  <si>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</si>
  <si>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</si>
  <si>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</si>
  <si>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</si>
  <si>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</si>
  <si>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</si>
  <si>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</si>
  <si>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</si>
  <si>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</si>
  <si>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</si>
  <si>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</si>
  <si>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</si>
  <si>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</si>
  <si>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</si>
  <si>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</si>
  <si>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</si>
  <si>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</si>
  <si>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</si>
  <si>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</si>
  <si>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</si>
  <si>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</si>
  <si>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</si>
  <si>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</si>
  <si>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</si>
  <si>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</si>
  <si>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</si>
  <si>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</si>
  <si>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</si>
  <si>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</si>
  <si>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</si>
  <si>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</si>
  <si>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</si>
  <si>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</si>
  <si>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</si>
  <si>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</si>
  <si>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</si>
  <si>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</si>
  <si>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</si>
  <si>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</si>
  <si>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</si>
  <si>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</si>
  <si>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</si>
  <si>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</si>
  <si>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</si>
  <si>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</si>
  <si>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</si>
  <si>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</si>
  <si>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</si>
  <si>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</si>
  <si>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</si>
  <si>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</si>
  <si>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</si>
  <si>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</si>
  <si>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</si>
  <si>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</si>
  <si>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</si>
  <si>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</si>
  <si>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</si>
  <si>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</si>
  <si>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</si>
  <si>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</si>
  <si>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</si>
  <si>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</si>
  <si>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</si>
  <si>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</si>
  <si>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</si>
  <si>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</si>
  <si>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</si>
  <si>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</si>
  <si>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</si>
  <si>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</si>
  <si>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</si>
  <si>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</si>
  <si>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</si>
  <si>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</si>
  <si>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</si>
  <si>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</si>
  <si>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</si>
  <si>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</si>
  <si>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</si>
  <si>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</si>
  <si>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</si>
  <si>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</si>
  <si>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</si>
  <si>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</si>
  <si>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</si>
  <si>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</si>
  <si>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</si>
  <si>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</si>
  <si>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</si>
  <si>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</si>
  <si>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</si>
  <si>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</si>
  <si>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</si>
  <si>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</si>
  <si>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</si>
  <si>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</si>
  <si>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</si>
  <si>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</si>
  <si>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</si>
  <si>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</si>
  <si>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</si>
  <si>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</si>
  <si>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</si>
  <si>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</si>
  <si>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</si>
  <si>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</si>
  <si>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</si>
  <si>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</si>
  <si>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</si>
  <si>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</si>
  <si>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</si>
  <si>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</si>
  <si>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</si>
  <si>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</si>
  <si>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</si>
  <si>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</si>
  <si>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</si>
  <si>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</si>
  <si>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</si>
  <si>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</si>
  <si>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</si>
  <si>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</si>
  <si>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</si>
  <si>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</si>
  <si>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</si>
  <si>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</si>
  <si>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</si>
  <si>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</si>
  <si>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</si>
  <si>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</si>
  <si>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</si>
  <si>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</si>
  <si>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</si>
  <si>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</si>
  <si>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</si>
  <si>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</si>
  <si>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</si>
  <si>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</si>
  <si>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</si>
  <si>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</si>
  <si>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</si>
  <si>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</si>
  <si>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</si>
  <si>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</si>
  <si>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</si>
  <si>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</si>
  <si>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</si>
  <si>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</si>
  <si>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</si>
  <si>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</si>
  <si>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</si>
  <si>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</si>
  <si>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</si>
  <si>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</si>
  <si>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</si>
  <si>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</si>
  <si>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</si>
  <si>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</si>
  <si>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</si>
  <si>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</si>
  <si>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</si>
  <si>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</si>
  <si>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</si>
  <si>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</si>
  <si>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</si>
  <si>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</si>
  <si>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</si>
  <si>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</si>
  <si>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</si>
  <si>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</si>
  <si>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</si>
  <si>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</si>
  <si>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</si>
  <si>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</si>
  <si>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</si>
  <si>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</si>
  <si>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</si>
  <si>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</si>
  <si>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</si>
  <si>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</si>
  <si>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</si>
  <si>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</si>
  <si>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</si>
  <si>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</si>
  <si>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</si>
  <si>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</si>
  <si>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</si>
  <si>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</si>
  <si>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</si>
  <si>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</si>
  <si>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</si>
  <si>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</si>
  <si>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</si>
  <si>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</si>
  <si>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</si>
  <si>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</si>
  <si>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</si>
  <si>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</si>
  <si>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</si>
  <si>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</si>
  <si>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</si>
  <si>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</si>
  <si>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</si>
  <si>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</si>
  <si>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</si>
  <si>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</si>
  <si>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</si>
  <si>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</si>
  <si>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</si>
  <si>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</si>
  <si>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</si>
  <si>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</si>
  <si>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</si>
  <si>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</si>
  <si>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</si>
  <si>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</si>
  <si>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</si>
  <si>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</si>
  <si>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</si>
  <si>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</si>
  <si>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</si>
  <si>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</si>
  <si>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</si>
  <si>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</si>
  <si>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</si>
  <si>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</si>
  <si>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</si>
  <si>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</si>
  <si>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</si>
  <si>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</si>
  <si>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</si>
  <si>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</si>
  <si>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</si>
  <si>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</si>
  <si>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</si>
  <si>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</si>
  <si>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</si>
  <si>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</si>
  <si>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</si>
  <si>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</si>
  <si>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</si>
  <si>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</si>
  <si>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</si>
  <si>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</si>
  <si>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</si>
  <si>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</si>
  <si>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</si>
  <si>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</si>
  <si>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</si>
  <si>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</si>
  <si>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</si>
  <si>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</si>
  <si>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</si>
  <si>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</si>
  <si>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</si>
  <si>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</si>
  <si>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</si>
  <si>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</si>
  <si>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</si>
  <si>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</si>
  <si>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</si>
  <si>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</si>
  <si>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</si>
  <si>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</si>
  <si>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</si>
  <si>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</si>
  <si>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</si>
  <si>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</si>
  <si>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</si>
  <si>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</si>
  <si>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</si>
  <si>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</si>
  <si>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</si>
  <si>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</si>
  <si>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</si>
  <si>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</si>
  <si>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</si>
  <si>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</si>
  <si>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</si>
  <si>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</si>
  <si>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</si>
  <si>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</si>
  <si>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</si>
  <si>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</si>
  <si>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</si>
  <si>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</si>
  <si>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</si>
  <si>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</si>
  <si>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</si>
  <si>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</si>
  <si>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</si>
  <si>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</si>
  <si>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</si>
  <si>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</si>
  <si>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</si>
  <si>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</si>
  <si>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</si>
  <si>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</si>
  <si>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</si>
  <si>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</si>
  <si>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</si>
  <si>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</si>
  <si>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</si>
  <si>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</si>
  <si>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</si>
  <si>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</si>
  <si>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</si>
  <si>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</si>
  <si>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</si>
  <si>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</si>
  <si>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</si>
  <si>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</si>
  <si>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</si>
  <si>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</si>
  <si>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</si>
  <si>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</si>
  <si>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</si>
  <si>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</si>
  <si>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</si>
  <si>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</si>
  <si>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</si>
  <si>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</si>
  <si>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</si>
  <si>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</si>
  <si>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</si>
  <si>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</si>
  <si>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</si>
  <si>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</si>
  <si>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</si>
  <si>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</si>
  <si>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</si>
  <si>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</si>
  <si>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</si>
  <si>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</si>
  <si>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</si>
  <si>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</si>
  <si>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</si>
  <si>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</si>
  <si>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</si>
  <si>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</si>
  <si>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</si>
  <si>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</si>
  <si>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</si>
  <si>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</si>
  <si>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</si>
  <si>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</si>
  <si>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</si>
  <si>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</si>
  <si>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</si>
  <si>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</si>
  <si>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</si>
  <si>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</si>
  <si>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</si>
  <si>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</si>
  <si>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</si>
  <si>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</si>
  <si>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</si>
  <si>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</si>
  <si>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</si>
  <si>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</si>
  <si>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</si>
  <si>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</si>
  <si>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</si>
  <si>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</si>
  <si>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</si>
  <si>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</si>
  <si>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</si>
  <si>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</si>
  <si>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</si>
  <si>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</si>
  <si>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</si>
  <si>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</si>
  <si>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</si>
  <si>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</si>
  <si>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</si>
  <si>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</si>
  <si>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</si>
  <si>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</si>
  <si>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</si>
  <si>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</si>
  <si>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</si>
  <si>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</si>
  <si>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</si>
  <si>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</si>
  <si>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</si>
  <si>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</si>
  <si>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</si>
  <si>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</si>
  <si>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</si>
  <si>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</si>
  <si>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</si>
  <si>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</si>
  <si>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</si>
  <si>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</si>
  <si>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</si>
  <si>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</si>
  <si>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</si>
  <si>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</si>
  <si>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</si>
  <si>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</si>
  <si>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</si>
  <si>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</si>
  <si>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</si>
  <si>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</si>
  <si>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</si>
  <si>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</si>
  <si>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</si>
  <si>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</si>
  <si>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</si>
  <si>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</si>
  <si>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</si>
  <si>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</si>
  <si>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</si>
  <si>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</si>
  <si>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</si>
  <si>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</si>
  <si>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</si>
  <si>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</si>
  <si>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</si>
  <si>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</si>
  <si>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</si>
  <si>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</si>
  <si>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</si>
  <si>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</si>
  <si>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</si>
  <si>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</si>
  <si>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</si>
  <si>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</si>
  <si>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</si>
  <si>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</si>
  <si>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</si>
  <si>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</si>
  <si>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</si>
  <si>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</si>
  <si>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</si>
  <si>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</si>
  <si>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</si>
  <si>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</si>
  <si>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</si>
  <si>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</si>
  <si>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</si>
  <si>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</si>
  <si>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</si>
  <si>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</si>
  <si>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</si>
  <si>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</si>
  <si>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</si>
  <si>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</si>
  <si>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</si>
  <si>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</si>
  <si>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</si>
  <si>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</si>
  <si>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</si>
  <si>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</si>
  <si>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</si>
  <si>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</si>
  <si>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</si>
  <si>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</si>
  <si>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</si>
  <si>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</si>
  <si>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</si>
  <si>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</si>
  <si>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</si>
  <si>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</si>
  <si>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</si>
  <si>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</si>
  <si>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</si>
  <si>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</si>
  <si>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</si>
  <si>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</si>
  <si>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</si>
  <si>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</si>
  <si>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</si>
  <si>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</si>
  <si>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</si>
  <si>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</si>
  <si>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</si>
  <si>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</si>
  <si>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</si>
  <si>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</si>
  <si>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</si>
  <si>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</si>
  <si>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</si>
  <si>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</si>
  <si>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</si>
  <si>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</si>
  <si>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</si>
  <si>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</si>
  <si>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</si>
  <si>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</si>
  <si>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</si>
  <si>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</si>
  <si>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</si>
  <si>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</si>
  <si>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</si>
  <si>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</si>
  <si>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</si>
  <si>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</si>
  <si>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</si>
  <si>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</si>
  <si>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</si>
  <si>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</si>
  <si>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</si>
  <si>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</si>
  <si>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</si>
  <si>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</si>
  <si>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</si>
  <si>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</si>
  <si>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</si>
  <si>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</si>
  <si>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</si>
  <si>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</si>
  <si>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</si>
  <si>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</si>
  <si>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</si>
  <si>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</si>
  <si>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</si>
  <si>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</si>
  <si>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</si>
  <si>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</si>
  <si>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</si>
  <si>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</si>
  <si>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</si>
  <si>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</si>
  <si>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</si>
  <si>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</si>
  <si>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</si>
  <si>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</si>
  <si>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</si>
  <si>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</si>
  <si>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</si>
  <si>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</si>
  <si>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</si>
  <si>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</si>
  <si>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</si>
  <si>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</si>
  <si>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</si>
  <si>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</si>
  <si>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</si>
  <si>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</si>
  <si>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</si>
  <si>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</si>
  <si>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</si>
  <si>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</si>
  <si>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</si>
  <si>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</si>
  <si>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</si>
  <si>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</si>
  <si>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</si>
  <si>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</si>
  <si>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</si>
  <si>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</si>
  <si>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</si>
  <si>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</si>
  <si>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</si>
  <si>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</si>
  <si>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</si>
  <si>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</si>
  <si>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</si>
  <si>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</si>
  <si>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</si>
  <si>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</si>
  <si>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</si>
  <si>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</si>
  <si>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</si>
  <si>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</si>
  <si>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</si>
  <si>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</si>
  <si>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</si>
  <si>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</si>
  <si>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</si>
  <si>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</si>
  <si>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</si>
  <si>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</si>
  <si>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</si>
  <si>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</si>
  <si>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</si>
  <si>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</si>
  <si>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</si>
  <si>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</si>
  <si>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</si>
  <si>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</si>
  <si>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</si>
  <si>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</si>
  <si>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</si>
  <si>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</si>
  <si>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</si>
  <si>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</si>
  <si>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</si>
  <si>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</si>
  <si>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</si>
  <si>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</si>
  <si>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</si>
  <si>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</si>
  <si>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</si>
  <si>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</si>
  <si>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</si>
  <si>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</si>
  <si>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</si>
  <si>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</si>
  <si>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</si>
  <si>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</si>
  <si>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</si>
  <si>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</si>
  <si>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</si>
  <si>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</si>
  <si>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</si>
  <si>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</si>
  <si>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</si>
  <si>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</si>
  <si>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</si>
  <si>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</si>
  <si>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</si>
  <si>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</si>
  <si>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</si>
  <si>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</si>
  <si>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</si>
  <si>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</si>
  <si>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</si>
  <si>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</si>
  <si>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</si>
  <si>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</si>
  <si>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</si>
  <si>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</si>
  <si>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</si>
  <si>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</si>
  <si>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</si>
  <si>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</si>
  <si>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</si>
  <si>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</si>
  <si>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</si>
  <si>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</si>
  <si>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</si>
  <si>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</si>
  <si>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</si>
  <si>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</si>
  <si>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</si>
  <si>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</si>
  <si>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</si>
  <si>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</si>
  <si>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</si>
  <si>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</si>
  <si>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</si>
  <si>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</si>
  <si>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</si>
  <si>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</si>
  <si>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</si>
  <si>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</si>
  <si>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</si>
  <si>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</si>
  <si>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</si>
  <si>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</si>
  <si>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</si>
  <si>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</si>
  <si>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</si>
  <si>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</si>
  <si>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</si>
  <si>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</si>
  <si>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</si>
  <si>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</si>
  <si>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</si>
  <si>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</si>
  <si>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</si>
  <si>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</si>
  <si>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</si>
  <si>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</si>
  <si>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</si>
  <si>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</si>
  <si>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</si>
  <si>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</si>
  <si>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</si>
  <si>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</si>
  <si>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</si>
  <si>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</si>
  <si>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</si>
  <si>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</si>
  <si>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</si>
  <si>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</si>
  <si>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</si>
  <si>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</si>
  <si>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</si>
  <si>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</si>
  <si>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</si>
  <si>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</si>
  <si>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</si>
  <si>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</si>
  <si>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</si>
  <si>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</si>
  <si>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</si>
  <si>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</si>
  <si>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</si>
  <si>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</si>
  <si>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</si>
  <si>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</si>
  <si>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</si>
  <si>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</si>
  <si>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</si>
  <si>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</si>
  <si>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</si>
  <si>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</si>
  <si>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</si>
  <si>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</si>
  <si>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</si>
  <si>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</si>
  <si>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</si>
  <si>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</si>
  <si>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</si>
  <si>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</si>
  <si>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</si>
  <si>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</si>
  <si>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</si>
  <si>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</si>
  <si>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</si>
  <si>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</si>
  <si>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</si>
  <si>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</si>
  <si>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</si>
  <si>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</si>
  <si>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</si>
  <si>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</si>
  <si>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</si>
  <si>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</si>
  <si>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</si>
  <si>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</si>
  <si>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</si>
  <si>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</si>
  <si>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</si>
  <si>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</si>
  <si>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</si>
  <si>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</si>
  <si>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</si>
  <si>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</si>
  <si>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</si>
  <si>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</si>
  <si>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</si>
  <si>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</si>
  <si>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</si>
  <si>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</si>
  <si>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</si>
  <si>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</si>
  <si>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</si>
  <si>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</si>
  <si>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</si>
  <si>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</si>
  <si>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</si>
  <si>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</si>
  <si>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</si>
  <si>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</si>
  <si>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</si>
  <si>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</si>
  <si>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</si>
  <si>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</si>
  <si>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</si>
  <si>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</si>
  <si>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</si>
  <si>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</si>
  <si>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</si>
  <si>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</si>
  <si>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</si>
  <si>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</si>
  <si>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</si>
  <si>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</si>
  <si>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</si>
  <si>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</si>
  <si>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</si>
  <si>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</si>
  <si>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</si>
  <si>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</si>
  <si>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</si>
  <si>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</si>
  <si>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</si>
  <si>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</si>
  <si>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</si>
  <si>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</si>
  <si>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</si>
  <si>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</si>
  <si>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</si>
  <si>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</si>
  <si>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</si>
  <si>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</si>
  <si>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</si>
  <si>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</si>
  <si>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</si>
  <si>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</si>
  <si>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</si>
  <si>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</si>
  <si>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</si>
  <si>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</si>
  <si>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</si>
  <si>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</si>
  <si>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</si>
  <si>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</si>
  <si>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</si>
  <si>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</si>
  <si>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</si>
  <si>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</si>
  <si>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</si>
  <si>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</si>
  <si>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</si>
  <si>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</si>
  <si>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</si>
  <si>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</si>
  <si>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</si>
  <si>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</si>
  <si>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</si>
  <si>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</si>
  <si>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</si>
  <si>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</si>
  <si>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</si>
  <si>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</si>
  <si>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</si>
  <si>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</si>
  <si>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</si>
  <si>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</si>
  <si>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</si>
  <si>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</si>
  <si>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</si>
  <si>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</si>
  <si>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</si>
  <si>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</si>
  <si>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</si>
  <si>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</si>
  <si>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</si>
  <si>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</si>
  <si>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</si>
  <si>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</si>
  <si>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</si>
  <si>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</si>
  <si>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</si>
  <si>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</si>
  <si>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</si>
  <si>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</si>
  <si>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</si>
  <si>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</si>
  <si>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</si>
  <si>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</si>
  <si>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</si>
  <si>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</si>
  <si>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</si>
  <si>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</si>
  <si>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</si>
  <si>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</si>
  <si>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</si>
  <si>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</si>
  <si>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</si>
  <si>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</si>
  <si>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</si>
  <si>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</si>
  <si>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</si>
  <si>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</si>
  <si>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</si>
  <si>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</si>
  <si>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</si>
  <si>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</si>
  <si>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</si>
  <si>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</si>
  <si>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</si>
  <si>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</si>
  <si>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</si>
  <si>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</si>
  <si>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</si>
  <si>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</si>
  <si>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</si>
  <si>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</si>
  <si>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</si>
  <si>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</si>
  <si>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</si>
  <si>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</si>
  <si>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</si>
  <si>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</si>
  <si>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</si>
  <si>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</si>
  <si>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</si>
  <si>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</si>
  <si>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</si>
  <si>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</si>
  <si>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</si>
  <si>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</si>
  <si>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</si>
  <si>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</si>
  <si>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</si>
  <si>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</si>
  <si>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</si>
  <si>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</si>
  <si>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</si>
  <si>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</si>
  <si>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</si>
  <si>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</si>
  <si>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</si>
  <si>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</si>
  <si>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</si>
  <si>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</si>
  <si>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</si>
  <si>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</si>
  <si>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</si>
  <si>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</si>
  <si>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</si>
  <si>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</si>
  <si>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</si>
  <si>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</si>
  <si>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</si>
  <si>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</si>
  <si>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</si>
  <si>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</si>
  <si>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</si>
  <si>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</si>
  <si>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</si>
  <si>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</si>
  <si>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</si>
  <si>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</si>
  <si>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</si>
  <si>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</si>
  <si>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</si>
  <si>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</si>
  <si>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</si>
  <si>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</si>
  <si>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</si>
  <si>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</si>
  <si>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</si>
  <si>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</si>
  <si>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</si>
  <si>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</si>
  <si>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</si>
  <si>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</si>
  <si>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</si>
  <si>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</si>
  <si>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</si>
  <si>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</si>
  <si>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</si>
  <si>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</si>
  <si>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</si>
  <si>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</si>
  <si>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</si>
  <si>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</si>
  <si>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</si>
  <si>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</si>
  <si>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</si>
  <si>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</si>
  <si>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</si>
  <si>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</si>
  <si>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</si>
  <si>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</si>
  <si>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</si>
  <si>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</si>
  <si>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</si>
  <si>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</si>
  <si>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</si>
  <si>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</si>
  <si>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</si>
  <si>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</si>
  <si>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</si>
  <si>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</si>
  <si>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</si>
  <si>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</si>
  <si>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</si>
  <si>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</si>
  <si>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</si>
  <si>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</si>
  <si>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</si>
  <si>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</si>
  <si>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</si>
  <si>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</si>
  <si>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</si>
  <si>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</si>
  <si>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</si>
  <si>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</si>
  <si>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</si>
  <si>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</si>
  <si>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</si>
  <si>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</si>
  <si>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</si>
  <si>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</si>
  <si>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</si>
  <si>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</si>
  <si>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</si>
  <si>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</si>
  <si>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</si>
  <si>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</si>
  <si>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</si>
  <si>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</si>
  <si>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</si>
  <si>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</si>
  <si>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</si>
  <si>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</si>
  <si>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</si>
  <si>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</si>
  <si>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</si>
  <si>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</si>
  <si>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</si>
  <si>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</si>
  <si>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</si>
  <si>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</si>
  <si>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</si>
  <si>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</si>
  <si>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</si>
  <si>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</si>
  <si>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</si>
  <si>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</si>
  <si>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</si>
  <si>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</si>
  <si>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</si>
  <si>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</si>
  <si>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</si>
  <si>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</si>
  <si>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</si>
  <si>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</si>
  <si>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</si>
  <si>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</si>
  <si>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</si>
  <si>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</si>
  <si>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</si>
  <si>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</si>
  <si>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</si>
  <si>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</si>
  <si>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</si>
  <si>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</si>
  <si>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</si>
  <si>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</si>
  <si>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</si>
  <si>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</si>
  <si>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</si>
  <si>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</si>
  <si>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</si>
  <si>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</si>
  <si>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</si>
  <si>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</si>
  <si>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</si>
  <si>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</si>
  <si>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</si>
  <si>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</si>
  <si>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</si>
  <si>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</si>
  <si>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</si>
  <si>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</si>
  <si>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</si>
  <si>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</si>
  <si>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</si>
  <si>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</si>
  <si>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</si>
  <si>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</si>
  <si>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</si>
  <si>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</si>
  <si>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</si>
  <si>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</si>
  <si>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</si>
  <si>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</si>
  <si>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</si>
  <si>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</si>
  <si>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</si>
  <si>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</si>
  <si>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</si>
  <si>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</si>
  <si>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</si>
  <si>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</si>
  <si>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</si>
  <si>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</si>
  <si>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</si>
  <si>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</si>
  <si>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</si>
  <si>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</si>
  <si>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</si>
  <si>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</si>
  <si>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</si>
  <si>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</si>
  <si>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</si>
  <si>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</si>
  <si>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</si>
  <si>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</si>
  <si>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</si>
  <si>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</si>
  <si>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</si>
  <si>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</si>
  <si>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</si>
  <si>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</si>
  <si>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</si>
  <si>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</si>
  <si>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</si>
  <si>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</si>
  <si>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</si>
  <si>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</si>
  <si>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</si>
  <si>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</si>
  <si>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</si>
  <si>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</si>
  <si>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</si>
  <si>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</si>
  <si>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</si>
  <si>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</si>
  <si>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</si>
  <si>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</si>
  <si>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</si>
  <si>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</si>
  <si>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</si>
  <si>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</si>
  <si>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</si>
  <si>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</si>
  <si>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</si>
  <si>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</si>
  <si>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</si>
  <si>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</si>
  <si>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</si>
  <si>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</si>
  <si>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</si>
  <si>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</si>
  <si>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</si>
  <si>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</si>
  <si>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</si>
  <si>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</si>
  <si>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</si>
  <si>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</si>
  <si>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</si>
  <si>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</si>
  <si>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</si>
  <si>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</si>
  <si>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</si>
  <si>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</si>
  <si>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</si>
  <si>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</si>
  <si>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</si>
  <si>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</si>
  <si>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</si>
  <si>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</si>
  <si>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</si>
  <si>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</si>
  <si>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</si>
  <si>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</si>
  <si>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</si>
  <si>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</si>
  <si>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</si>
  <si>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</si>
  <si>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</si>
  <si>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</si>
  <si>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</si>
  <si>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</si>
  <si>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</si>
  <si>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</si>
  <si>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</si>
  <si>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</si>
  <si>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</si>
  <si>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</si>
  <si>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</si>
  <si>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</si>
  <si>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</si>
  <si>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</si>
  <si>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</si>
  <si>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</si>
  <si>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</si>
  <si>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</si>
  <si>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</si>
  <si>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</si>
  <si>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</si>
  <si>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</si>
  <si>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</si>
  <si>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</si>
  <si>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</si>
  <si>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</si>
  <si>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</si>
  <si>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</si>
  <si>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</si>
  <si>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</si>
  <si>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</si>
  <si>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</si>
  <si>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</si>
  <si>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</si>
  <si>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</si>
  <si>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</si>
  <si>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</si>
  <si>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</si>
  <si>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</si>
  <si>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</si>
  <si>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</si>
  <si>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</si>
  <si>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</si>
  <si>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</si>
  <si>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</si>
  <si>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</si>
  <si>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</si>
  <si>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</si>
  <si>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</si>
  <si>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</si>
  <si>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</si>
  <si>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</si>
  <si>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</si>
  <si>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</si>
  <si>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</si>
  <si>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</si>
  <si>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</si>
  <si>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</si>
  <si>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</si>
  <si>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</si>
  <si>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</si>
  <si>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</si>
  <si>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</si>
  <si>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</si>
  <si>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</si>
  <si>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</si>
  <si>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</si>
  <si>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</si>
  <si>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</si>
  <si>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</si>
  <si>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</si>
  <si>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</si>
  <si>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</si>
  <si>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</si>
  <si>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</si>
  <si>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</si>
  <si>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</si>
  <si>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</si>
  <si>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</si>
  <si>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</si>
  <si>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</si>
  <si>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</si>
  <si>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</si>
  <si>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</si>
  <si>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</si>
  <si>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</si>
  <si>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</si>
  <si>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</si>
  <si>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</si>
  <si>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</si>
  <si>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</si>
  <si>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</si>
  <si>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</si>
  <si>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</si>
  <si>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</si>
  <si>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</si>
  <si>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</si>
  <si>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</si>
  <si>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</si>
  <si>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</si>
  <si>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</si>
  <si>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</si>
  <si>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</si>
  <si>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</si>
  <si>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</si>
  <si>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</si>
  <si>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</si>
  <si>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</si>
  <si>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</si>
  <si>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</si>
  <si>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</si>
  <si>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</si>
  <si>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</si>
  <si>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</si>
  <si>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</si>
  <si>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</si>
  <si>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</si>
  <si>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</si>
  <si>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</si>
  <si>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</si>
  <si>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</si>
  <si>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</si>
  <si>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</si>
  <si>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</si>
  <si>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</si>
  <si>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</si>
  <si>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</si>
  <si>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</si>
  <si>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</si>
  <si>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</si>
  <si>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</si>
  <si>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</si>
  <si>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</si>
  <si>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</si>
  <si>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</si>
  <si>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</si>
  <si>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</si>
  <si>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</si>
  <si>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</si>
  <si>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</si>
  <si>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</si>
  <si>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</si>
  <si>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</si>
  <si>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</si>
  <si>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</si>
  <si>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</si>
  <si>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</si>
  <si>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</si>
  <si>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</si>
  <si>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</si>
  <si>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</si>
  <si>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</si>
  <si>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</si>
  <si>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</si>
  <si>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</si>
  <si>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</si>
  <si>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</si>
  <si>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</si>
  <si>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</si>
  <si>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</si>
  <si>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</si>
  <si>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</si>
  <si>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</si>
  <si>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</si>
  <si>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</si>
  <si>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</si>
  <si>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</si>
  <si>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</si>
  <si>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</si>
  <si>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</si>
  <si>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</si>
  <si>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</si>
  <si>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</si>
  <si>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</si>
  <si>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</si>
  <si>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</si>
  <si>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</si>
  <si>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</si>
  <si>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</si>
  <si>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</si>
  <si>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</si>
  <si>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</si>
  <si>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</si>
  <si>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</si>
  <si>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</si>
  <si>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</si>
  <si>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</si>
  <si>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</si>
  <si>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</si>
  <si>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</si>
  <si>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</si>
  <si>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</si>
  <si>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</si>
  <si>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</si>
  <si>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</si>
  <si>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</si>
  <si>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</si>
  <si>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</si>
  <si>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</si>
  <si>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</si>
  <si>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</si>
  <si>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</si>
  <si>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</si>
  <si>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</si>
  <si>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</si>
  <si>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</si>
  <si>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</si>
  <si>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</si>
  <si>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</si>
  <si>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</si>
  <si>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</si>
  <si>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</si>
  <si>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</si>
  <si>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</si>
  <si>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</si>
  <si>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</si>
  <si>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</si>
  <si>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</si>
  <si>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</si>
  <si>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</si>
  <si>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</si>
  <si>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</si>
  <si>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</si>
  <si>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</si>
  <si>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</si>
  <si>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</si>
  <si>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</si>
  <si>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</si>
  <si>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</si>
  <si>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</si>
  <si>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</si>
  <si>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</si>
  <si>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</si>
  <si>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</si>
  <si>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</si>
  <si>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</si>
  <si>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</si>
  <si>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</si>
  <si>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</si>
  <si>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</si>
  <si>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</si>
  <si>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</si>
  <si>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</si>
  <si>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</si>
  <si>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</si>
  <si>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</si>
  <si>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</si>
  <si>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</si>
  <si>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</si>
  <si>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</si>
  <si>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</si>
  <si>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</si>
  <si>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</si>
  <si>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</si>
  <si>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</si>
  <si>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</si>
  <si>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</si>
  <si>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</si>
  <si>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</si>
  <si>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</si>
  <si>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</si>
  <si>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</si>
  <si>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</si>
  <si>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</si>
  <si>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</si>
  <si>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</si>
  <si>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</si>
  <si>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</si>
  <si>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</si>
  <si>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</si>
  <si>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</si>
  <si>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</si>
  <si>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</si>
  <si>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</si>
  <si>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</si>
  <si>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</si>
  <si>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</si>
  <si>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</si>
  <si>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</si>
  <si>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</si>
  <si>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</si>
  <si>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</si>
  <si>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</si>
  <si>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</si>
  <si>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</si>
  <si>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</si>
  <si>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</si>
  <si>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</si>
  <si>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</si>
  <si>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</si>
  <si>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</si>
  <si>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</si>
  <si>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</si>
  <si>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</si>
  <si>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</si>
  <si>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</si>
  <si>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</si>
  <si>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</si>
  <si>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</si>
  <si>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</si>
  <si>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</si>
  <si>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</si>
  <si>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</si>
  <si>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</si>
  <si>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</si>
  <si>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</si>
  <si>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</si>
  <si>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</si>
  <si>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</si>
  <si>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</si>
  <si>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</si>
  <si>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</si>
  <si>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</si>
  <si>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</si>
  <si>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</si>
  <si>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</si>
  <si>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</si>
  <si>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</si>
  <si>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</si>
  <si>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</si>
  <si>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</si>
  <si>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</si>
  <si>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</si>
  <si>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</si>
  <si>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</si>
  <si>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</si>
  <si>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</si>
  <si>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</si>
  <si>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</si>
  <si>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</si>
  <si>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</si>
  <si>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</si>
  <si>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</si>
  <si>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</si>
  <si>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</si>
  <si>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</si>
  <si>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</si>
  <si>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</si>
  <si>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</si>
  <si>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</si>
  <si>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</si>
  <si>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</si>
  <si>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</si>
  <si>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</si>
  <si>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</si>
  <si>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</si>
  <si>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</si>
  <si>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</si>
  <si>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</si>
  <si>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</si>
  <si>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</si>
  <si>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</si>
  <si>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</si>
  <si>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</si>
  <si>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</si>
  <si>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</si>
  <si>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</si>
  <si>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</si>
  <si>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</si>
  <si>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</si>
  <si>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</si>
  <si>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</si>
  <si>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</si>
  <si>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</si>
  <si>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</si>
  <si>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</si>
  <si>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</si>
  <si>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</si>
  <si>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</si>
  <si>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</si>
  <si>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</si>
  <si>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</si>
  <si>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</si>
  <si>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</si>
  <si>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</si>
  <si>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</si>
  <si>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</si>
  <si>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</si>
  <si>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</si>
  <si>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</si>
  <si>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</si>
  <si>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</si>
  <si>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</si>
  <si>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</si>
  <si>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</si>
  <si>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</si>
  <si>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</si>
  <si>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</si>
  <si>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</si>
  <si>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</si>
  <si>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</si>
  <si>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</si>
  <si>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</si>
  <si>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</si>
  <si>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</si>
  <si>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</si>
  <si>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</si>
  <si>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</si>
  <si>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</si>
  <si>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</si>
  <si>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</si>
  <si>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</si>
  <si>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</si>
  <si>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</si>
  <si>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</si>
  <si>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</si>
  <si>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</si>
  <si>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</si>
  <si>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</si>
  <si>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</si>
  <si>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</si>
  <si>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</si>
  <si>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</si>
  <si>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</si>
  <si>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</si>
  <si>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</si>
  <si>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</si>
  <si>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</si>
  <si>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</si>
  <si>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</si>
  <si>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</si>
  <si>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</si>
  <si>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</si>
  <si>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</si>
  <si>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</si>
  <si>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</si>
  <si>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</si>
  <si>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</si>
  <si>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</si>
  <si>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</si>
  <si>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</si>
  <si>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</si>
  <si>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</si>
  <si>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</si>
  <si>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</si>
  <si>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</si>
  <si>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</si>
  <si>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</si>
  <si>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</si>
  <si>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</si>
  <si>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</si>
  <si>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</si>
  <si>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</si>
  <si>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</si>
  <si>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</si>
  <si>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</si>
  <si>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</si>
  <si>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</si>
  <si>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</si>
  <si>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</si>
  <si>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</si>
  <si>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</si>
  <si>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</si>
  <si>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</si>
  <si>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</si>
  <si>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</si>
  <si>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</si>
  <si>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</si>
  <si>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</si>
  <si>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</si>
  <si>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</si>
  <si>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</si>
  <si>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</si>
  <si>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</si>
  <si>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</si>
  <si>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</si>
  <si>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</si>
  <si>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</si>
  <si>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</si>
  <si>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</si>
  <si>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</si>
  <si>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</si>
  <si>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</si>
  <si>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</si>
  <si>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</si>
  <si>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</si>
  <si>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</si>
  <si>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</si>
  <si>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</si>
  <si>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</si>
  <si>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</si>
  <si>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</si>
  <si>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</si>
  <si>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</si>
  <si>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</si>
  <si>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</si>
  <si>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</si>
  <si>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</si>
  <si>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</si>
  <si>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</si>
  <si>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</si>
  <si>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</si>
  <si>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</si>
  <si>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</si>
  <si>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</si>
  <si>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</si>
  <si>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</si>
  <si>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</si>
  <si>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</si>
  <si>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</si>
  <si>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</si>
  <si>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</si>
  <si>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</si>
  <si>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</si>
  <si>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</si>
  <si>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</si>
  <si>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</si>
  <si>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</si>
  <si>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</si>
  <si>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</si>
  <si>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</si>
  <si>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</si>
  <si>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</si>
  <si>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</si>
  <si>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</si>
  <si>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</si>
  <si>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</si>
  <si>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</si>
  <si>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</si>
  <si>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</si>
  <si>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</si>
  <si>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</si>
  <si>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</si>
  <si>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</si>
  <si>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</si>
  <si>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</si>
  <si>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</si>
  <si>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</si>
  <si>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</si>
  <si>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</si>
  <si>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</si>
  <si>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</si>
  <si>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</si>
  <si>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</si>
  <si>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</si>
  <si>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</si>
  <si>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</si>
  <si>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</si>
  <si>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</si>
  <si>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</si>
  <si>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</si>
  <si>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</si>
  <si>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</si>
  <si>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</si>
  <si>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</si>
  <si>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</si>
  <si>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</si>
  <si>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</si>
  <si>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</si>
  <si>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</si>
  <si>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</si>
  <si>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</si>
  <si>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</si>
  <si>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</si>
  <si>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</si>
  <si>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</si>
  <si>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</si>
  <si>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</si>
  <si>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</si>
  <si>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</si>
  <si>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</si>
  <si>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</si>
  <si>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</si>
  <si>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</si>
  <si>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</si>
  <si>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</si>
  <si>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</si>
  <si>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</si>
  <si>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</si>
  <si>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</si>
  <si>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</si>
  <si>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</si>
  <si>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</si>
  <si>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</si>
  <si>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</si>
  <si>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</si>
  <si>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</si>
  <si>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</si>
  <si>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</si>
  <si>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</si>
  <si>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</si>
  <si>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</si>
  <si>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</si>
  <si>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</si>
  <si>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</si>
  <si>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</si>
  <si>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</si>
  <si>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</si>
  <si>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</si>
  <si>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</si>
  <si>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</si>
  <si>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</si>
  <si>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</si>
  <si>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</si>
  <si>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</si>
  <si>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</si>
  <si>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</si>
  <si>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</si>
  <si>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</si>
  <si>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</si>
  <si>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</si>
  <si>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</si>
  <si>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</si>
  <si>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</si>
  <si>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</si>
  <si>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</si>
  <si>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</si>
  <si>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</si>
  <si>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</si>
  <si>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</si>
  <si>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</si>
  <si>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</si>
  <si>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</si>
  <si>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</si>
  <si>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</si>
  <si>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</si>
  <si>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</si>
  <si>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</si>
  <si>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</si>
  <si>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</si>
  <si>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</si>
  <si>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</si>
  <si>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</si>
  <si>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</si>
  <si>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</si>
  <si>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</si>
  <si>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</si>
  <si>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</si>
  <si>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</si>
  <si>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</si>
  <si>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</si>
  <si>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</si>
  <si>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</si>
  <si>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</si>
  <si>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</si>
  <si>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</si>
  <si>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</si>
  <si>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</si>
  <si>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</si>
  <si>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</si>
  <si>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</si>
  <si>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</si>
  <si>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</si>
  <si>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</si>
  <si>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</si>
  <si>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</si>
  <si>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</si>
  <si>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</si>
  <si>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</si>
  <si>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</si>
  <si>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</si>
  <si>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</si>
  <si>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</si>
  <si>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</si>
  <si>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</si>
  <si>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</si>
  <si>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</si>
  <si>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</si>
  <si>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</si>
  <si>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</si>
  <si>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</si>
  <si>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</si>
  <si>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</si>
  <si>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</si>
  <si>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</si>
  <si>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</si>
  <si>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</si>
  <si>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</si>
  <si>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</si>
  <si>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</si>
  <si>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</si>
  <si>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</si>
  <si>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</si>
  <si>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</si>
  <si>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</si>
  <si>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</si>
  <si>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</si>
  <si>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</si>
  <si>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</si>
  <si>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</si>
  <si>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</si>
  <si>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</si>
  <si>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</si>
  <si>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</si>
  <si>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</si>
  <si>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</si>
  <si>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</si>
  <si>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</si>
  <si>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</si>
  <si>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</si>
  <si>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</si>
  <si>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</si>
  <si>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</si>
  <si>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</si>
  <si>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</si>
  <si>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</si>
  <si>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</si>
  <si>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</si>
  <si>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</si>
  <si>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</si>
  <si>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</si>
  <si>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</si>
  <si>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</si>
  <si>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</si>
  <si>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</si>
  <si>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</si>
  <si>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</si>
  <si>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</si>
  <si>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</si>
  <si>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</si>
  <si>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</si>
  <si>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</si>
  <si>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</si>
  <si>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</si>
  <si>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</si>
  <si>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</si>
  <si>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</si>
  <si>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</si>
  <si>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</si>
  <si>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</si>
  <si>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</si>
  <si>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</si>
  <si>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</si>
  <si>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</si>
  <si>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</si>
  <si>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</si>
  <si>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</si>
  <si>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</si>
  <si>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</si>
  <si>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</si>
  <si>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</si>
  <si>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</si>
  <si>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</si>
  <si>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</si>
  <si>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</si>
  <si>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</si>
  <si>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</si>
  <si>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</si>
  <si>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</si>
  <si>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</si>
  <si>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</si>
  <si>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</si>
  <si>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</si>
  <si>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</si>
  <si>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</si>
  <si>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</si>
  <si>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</si>
  <si>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</si>
  <si>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</si>
  <si>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</si>
  <si>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</si>
  <si>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</si>
  <si>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</si>
  <si>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</si>
  <si>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</si>
  <si>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</si>
  <si>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</si>
  <si>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</si>
  <si>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</si>
  <si>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</si>
  <si>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</si>
  <si>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</si>
  <si>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</si>
  <si>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</si>
  <si>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</si>
  <si>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</si>
  <si>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</si>
  <si>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</si>
  <si>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</si>
  <si>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</si>
  <si>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</si>
  <si>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</si>
  <si>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</si>
  <si>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</si>
  <si>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</si>
  <si>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</si>
  <si>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</si>
  <si>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</si>
  <si>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</si>
  <si>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</si>
  <si>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</si>
  <si>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</si>
  <si>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</si>
  <si>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</si>
  <si>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</si>
  <si>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</si>
  <si>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</si>
  <si>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</si>
  <si>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</si>
  <si>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</si>
  <si>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</si>
  <si>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</si>
  <si>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</si>
  <si>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</si>
  <si>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</si>
  <si>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</si>
  <si>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</si>
  <si>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</si>
  <si>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</si>
  <si>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</si>
  <si>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</si>
  <si>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</si>
  <si>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</si>
  <si>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</si>
  <si>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</si>
  <si>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</si>
  <si>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</si>
  <si>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</si>
  <si>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</si>
  <si>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</si>
  <si>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</si>
  <si>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</si>
  <si>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</si>
  <si>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</si>
  <si>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</si>
  <si>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</si>
  <si>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</si>
  <si>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</si>
  <si>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</si>
  <si>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</si>
  <si>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</si>
  <si>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</si>
  <si>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</si>
  <si>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</si>
  <si>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</si>
  <si>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</si>
  <si>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</si>
  <si>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</si>
  <si>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</si>
  <si>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</si>
  <si>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</si>
  <si>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</si>
  <si>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</si>
  <si>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</si>
  <si>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</si>
  <si>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</si>
  <si>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</si>
  <si>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</si>
  <si>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</si>
  <si>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</si>
  <si>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</si>
  <si>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</si>
  <si>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</si>
  <si>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</si>
  <si>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</si>
  <si>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</si>
  <si>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</si>
  <si>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</si>
  <si>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</si>
  <si>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</si>
  <si>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</si>
  <si>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</si>
  <si>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</si>
  <si>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</si>
  <si>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</si>
  <si>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</si>
  <si>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</si>
  <si>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</si>
  <si>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</si>
  <si>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</si>
  <si>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</si>
  <si>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</si>
  <si>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</si>
  <si>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</si>
  <si>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</si>
  <si>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</si>
  <si>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</si>
  <si>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</si>
  <si>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</si>
  <si>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</si>
  <si>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</si>
  <si>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</si>
  <si>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</si>
  <si>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</si>
  <si>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</si>
  <si>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</si>
  <si>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</si>
  <si>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</si>
  <si>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</si>
  <si>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</si>
  <si>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</si>
  <si>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</si>
  <si>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</si>
  <si>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</si>
  <si>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</si>
  <si>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</si>
  <si>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</si>
  <si>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</si>
  <si>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</si>
  <si>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</si>
  <si>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</si>
  <si>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</si>
  <si>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</si>
  <si>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</si>
  <si>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</si>
  <si>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</si>
  <si>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</si>
  <si>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</si>
  <si>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</si>
  <si>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</si>
  <si>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</si>
  <si>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</si>
  <si>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</si>
  <si>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</si>
  <si>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</si>
  <si>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</si>
  <si>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</si>
  <si>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</si>
  <si>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</si>
  <si>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</si>
  <si>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</si>
  <si>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</si>
  <si>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</si>
  <si>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</si>
  <si>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</si>
  <si>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</si>
  <si>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</si>
  <si>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</si>
  <si>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</si>
  <si>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</si>
  <si>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</si>
  <si>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</si>
  <si>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</si>
  <si>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</si>
  <si>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</si>
  <si>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</si>
  <si>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</si>
  <si>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</si>
  <si>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</si>
  <si>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</si>
  <si>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</si>
  <si>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</si>
  <si>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</si>
  <si>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</si>
  <si>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</si>
  <si>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</si>
  <si>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</si>
  <si>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</si>
  <si>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</si>
  <si>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</si>
  <si>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</si>
  <si>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</si>
  <si>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</si>
  <si>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</si>
  <si>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</si>
  <si>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</si>
  <si>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</si>
  <si>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</si>
  <si>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</si>
  <si>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</si>
  <si>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</si>
  <si>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</si>
  <si>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</si>
  <si>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</si>
  <si>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</si>
  <si>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</si>
  <si>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</si>
  <si>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</si>
  <si>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</si>
  <si>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</si>
  <si>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</si>
  <si>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</si>
  <si>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</si>
  <si>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</si>
  <si>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</si>
  <si>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</si>
  <si>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</si>
  <si>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</si>
  <si>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</si>
  <si>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</si>
  <si>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</si>
  <si>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</si>
  <si>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</si>
  <si>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</si>
  <si>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</si>
  <si>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</si>
  <si>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</si>
  <si>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</si>
  <si>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</si>
  <si>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</si>
  <si>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</si>
  <si>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</si>
  <si>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</si>
  <si>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</si>
  <si>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</si>
  <si>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</si>
  <si>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</si>
  <si>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</si>
  <si>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</si>
  <si>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</si>
  <si>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</si>
  <si>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</si>
  <si>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</si>
  <si>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</si>
  <si>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</si>
  <si>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</si>
  <si>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</si>
  <si>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</si>
  <si>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</si>
  <si>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</si>
  <si>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</si>
  <si>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</si>
  <si>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</si>
  <si>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</si>
  <si>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</si>
  <si>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</si>
  <si>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</si>
  <si>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</si>
  <si>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</si>
  <si>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</si>
  <si>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</si>
  <si>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</si>
  <si>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</si>
  <si>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</si>
  <si>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</si>
  <si>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</si>
  <si>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</si>
  <si>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</si>
  <si>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</si>
  <si>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</si>
  <si>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</si>
  <si>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</si>
  <si>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</si>
  <si>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</si>
  <si>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</si>
  <si>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</si>
  <si>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</si>
  <si>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</si>
  <si>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</si>
  <si>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</si>
  <si>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</si>
  <si>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</si>
  <si>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</si>
  <si>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</si>
  <si>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</si>
  <si>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</si>
  <si>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</si>
  <si>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</si>
  <si>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</si>
  <si>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</si>
  <si>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</si>
  <si>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</si>
  <si>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</si>
  <si>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</si>
  <si>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</si>
  <si>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</si>
  <si>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</si>
  <si>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</si>
  <si>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</si>
  <si>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</si>
  <si>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</si>
  <si>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</si>
  <si>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</si>
  <si>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</si>
  <si>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</si>
  <si>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</si>
  <si>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</si>
  <si>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</si>
  <si>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</si>
  <si>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</si>
  <si>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</si>
  <si>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</si>
  <si>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</si>
  <si>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</si>
  <si>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</si>
  <si>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</si>
  <si>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</si>
  <si>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</si>
  <si>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</si>
  <si>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</si>
  <si>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</si>
  <si>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</si>
  <si>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</si>
  <si>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</si>
  <si>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</si>
  <si>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</si>
  <si>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</si>
  <si>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</si>
  <si>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</si>
  <si>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</si>
  <si>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</si>
  <si>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</si>
  <si>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</si>
  <si>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</si>
  <si>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</si>
  <si>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</si>
  <si>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</si>
  <si>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</si>
  <si>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</si>
  <si>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</si>
  <si>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</si>
  <si>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</si>
  <si>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</si>
  <si>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</si>
  <si>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</si>
  <si>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</si>
  <si>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</si>
  <si>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</si>
  <si>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</si>
  <si>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</si>
  <si>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</si>
  <si>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</si>
  <si>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</si>
  <si>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</si>
  <si>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</si>
  <si>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</si>
  <si>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</si>
  <si>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</si>
  <si>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</si>
  <si>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</si>
  <si>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</si>
  <si>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</si>
  <si>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</si>
  <si>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</si>
  <si>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</si>
  <si>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</si>
  <si>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</si>
  <si>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</si>
  <si>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</si>
  <si>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</si>
  <si>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</si>
  <si>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</si>
  <si>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</si>
  <si>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</si>
  <si>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</si>
  <si>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</si>
  <si>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</si>
  <si>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</si>
  <si>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</si>
  <si>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</si>
  <si>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</si>
  <si>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</si>
  <si>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</si>
  <si>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</si>
  <si>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</si>
  <si>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</si>
  <si>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</si>
  <si>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</si>
  <si>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</si>
  <si>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</si>
  <si>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</si>
  <si>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</si>
  <si>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</si>
  <si>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</si>
  <si>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</si>
  <si>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</si>
  <si>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</si>
  <si>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</si>
  <si>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</si>
  <si>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</si>
  <si>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</si>
  <si>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</si>
  <si>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</si>
  <si>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</si>
  <si>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</si>
  <si>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</si>
  <si>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</si>
  <si>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</si>
  <si>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</si>
  <si>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</si>
  <si>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</si>
  <si>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</si>
  <si>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</si>
  <si>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</si>
  <si>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</si>
  <si>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</si>
  <si>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</si>
  <si>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</si>
  <si>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</si>
  <si>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</si>
  <si>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</si>
  <si>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</si>
  <si>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</si>
  <si>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</si>
  <si>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</si>
  <si>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</si>
  <si>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</si>
  <si>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</si>
  <si>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</si>
  <si>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</si>
  <si>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</si>
  <si>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</si>
  <si>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</si>
  <si>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</si>
  <si>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</si>
  <si>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</si>
  <si>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</si>
  <si>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</si>
  <si>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</si>
  <si>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</si>
  <si>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</si>
  <si>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</si>
  <si>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</si>
  <si>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</si>
  <si>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</si>
  <si>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</si>
  <si>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</si>
  <si>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</si>
  <si>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</si>
  <si>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</si>
  <si>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</si>
  <si>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</si>
  <si>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</si>
  <si>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</si>
  <si>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</si>
  <si>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</si>
  <si>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</si>
  <si>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</si>
  <si>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</si>
  <si>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</si>
  <si>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</si>
  <si>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</si>
  <si>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</si>
  <si>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</si>
  <si>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</si>
  <si>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</si>
  <si>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</si>
  <si>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</si>
  <si>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</si>
  <si>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</si>
  <si>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</si>
  <si>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</si>
  <si>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</si>
  <si>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</si>
  <si>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</si>
  <si>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</si>
  <si>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</si>
  <si>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</si>
  <si>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</si>
  <si>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</si>
  <si>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</si>
  <si>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</si>
  <si>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</si>
  <si>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</si>
  <si>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</si>
  <si>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</si>
  <si>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</si>
  <si>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</si>
  <si>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</si>
  <si>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</si>
  <si>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</si>
  <si>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</si>
  <si>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</si>
  <si>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</si>
  <si>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</si>
  <si>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</si>
  <si>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</si>
  <si>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</si>
  <si>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</si>
  <si>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</si>
  <si>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</si>
  <si>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</si>
  <si>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</si>
  <si>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</si>
  <si>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</si>
  <si>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</si>
  <si>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</si>
  <si>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</si>
  <si>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</si>
  <si>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</si>
  <si>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</si>
  <si>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</si>
  <si>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</si>
  <si>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</si>
  <si>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</si>
  <si>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</si>
  <si>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</si>
  <si>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</si>
  <si>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</si>
  <si>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</si>
  <si>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</si>
  <si>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</si>
  <si>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</si>
  <si>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</si>
  <si>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</si>
  <si>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</si>
  <si>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</si>
  <si>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</si>
  <si>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</si>
  <si>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</si>
  <si>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</si>
  <si>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</si>
  <si>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</si>
  <si>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</si>
  <si>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</si>
  <si>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</si>
  <si>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</si>
  <si>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</si>
  <si>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</si>
  <si>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</si>
  <si>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</si>
  <si>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</si>
  <si>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</si>
  <si>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</si>
  <si>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</si>
  <si>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</si>
  <si>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</si>
  <si>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</si>
  <si>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</si>
  <si>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</si>
  <si>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</si>
  <si>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</si>
  <si>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</si>
  <si>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</si>
  <si>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</si>
  <si>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</si>
  <si>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</si>
  <si>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</si>
  <si>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</si>
  <si>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</si>
  <si>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</si>
  <si>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</si>
  <si>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</si>
  <si>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</si>
  <si>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</si>
  <si>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</si>
  <si>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</si>
  <si>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</si>
  <si>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</si>
  <si>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</si>
  <si>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</si>
  <si>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</si>
  <si>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</si>
  <si>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</si>
  <si>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</si>
  <si>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</si>
  <si>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</si>
  <si>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</si>
  <si>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</si>
  <si>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</si>
  <si>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</si>
  <si>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</si>
  <si>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</si>
  <si>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</si>
  <si>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</si>
  <si>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</si>
  <si>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</si>
  <si>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</si>
  <si>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</si>
  <si>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</si>
  <si>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</si>
  <si>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</si>
  <si>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</si>
  <si>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</si>
  <si>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</si>
  <si>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</si>
  <si>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</si>
  <si>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</si>
  <si>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</si>
  <si>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</si>
  <si>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</si>
  <si>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</si>
  <si>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</si>
  <si>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</si>
  <si>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</si>
  <si>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</si>
  <si>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</si>
  <si>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</si>
  <si>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</si>
  <si>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</si>
  <si>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</si>
  <si>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</si>
  <si>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</si>
  <si>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</si>
  <si>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</si>
  <si>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</si>
  <si>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</si>
  <si>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</si>
  <si>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</si>
  <si>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</si>
  <si>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</si>
  <si>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</si>
  <si>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</si>
  <si>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</si>
  <si>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</si>
  <si>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</si>
  <si>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</si>
  <si>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</si>
  <si>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</si>
  <si>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</si>
  <si>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</si>
  <si>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</si>
  <si>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</si>
  <si>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</si>
  <si>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</si>
  <si>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</si>
  <si>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</si>
  <si>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</si>
  <si>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</si>
  <si>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</si>
  <si>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</si>
  <si>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</si>
  <si>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</si>
  <si>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</si>
  <si>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</si>
  <si>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</si>
  <si>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</si>
  <si>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</si>
  <si>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</si>
  <si>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</si>
  <si>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</si>
  <si>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</si>
  <si>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</si>
  <si>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</si>
  <si>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</si>
  <si>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</si>
  <si>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</si>
  <si>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</si>
  <si>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</si>
  <si>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</si>
  <si>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</si>
  <si>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</si>
  <si>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</si>
  <si>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</si>
  <si>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</si>
  <si>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</si>
  <si>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</si>
  <si>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</si>
  <si>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</si>
  <si>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</si>
  <si>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</si>
  <si>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</si>
  <si>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</si>
  <si>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</si>
  <si>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</si>
  <si>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</si>
  <si>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</si>
  <si>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</si>
  <si>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</si>
  <si>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</si>
  <si>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</si>
  <si>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</si>
  <si>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</si>
  <si>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</si>
  <si>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</si>
  <si>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</si>
  <si>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</si>
  <si>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</si>
  <si>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</si>
  <si>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</si>
  <si>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</si>
  <si>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</si>
  <si>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</si>
  <si>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</si>
  <si>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</si>
  <si>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</si>
  <si>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</si>
  <si>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</si>
  <si>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</si>
  <si>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</si>
  <si>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</si>
  <si>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</si>
  <si>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</si>
  <si>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</si>
  <si>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</si>
  <si>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</si>
  <si>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</si>
  <si>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</si>
  <si>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</si>
  <si>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</si>
  <si>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</si>
  <si>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</si>
  <si>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</si>
  <si>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</si>
  <si>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</si>
  <si>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</si>
  <si>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</si>
  <si>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</si>
  <si>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</si>
  <si>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</si>
  <si>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</si>
  <si>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</si>
  <si>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</si>
  <si>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</si>
  <si>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</si>
  <si>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</si>
  <si>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</si>
  <si>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</si>
  <si>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</si>
  <si>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</si>
  <si>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</si>
  <si>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</si>
  <si>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</si>
  <si>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</si>
  <si>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</si>
  <si>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</si>
  <si>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</si>
  <si>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</si>
  <si>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</si>
  <si>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</si>
  <si>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</si>
  <si>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</si>
  <si>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</si>
  <si>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</si>
  <si>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</si>
  <si>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</si>
  <si>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</si>
  <si>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</si>
  <si>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</si>
  <si>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</si>
  <si>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</si>
  <si>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</si>
  <si>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</si>
  <si>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</si>
  <si>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</si>
  <si>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</si>
  <si>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</si>
  <si>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</si>
  <si>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</si>
  <si>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</si>
  <si>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</si>
  <si>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</si>
  <si>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</si>
  <si>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</si>
  <si>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</si>
  <si>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</si>
  <si>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</si>
  <si>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</si>
  <si>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</si>
  <si>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</si>
  <si>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</si>
  <si>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</si>
  <si>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</si>
  <si>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</si>
  <si>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</si>
  <si>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</si>
  <si>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</si>
  <si>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</si>
  <si>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</si>
  <si>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</si>
  <si>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</si>
  <si>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</si>
  <si>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</si>
  <si>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</si>
  <si>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</si>
  <si>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</si>
  <si>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</si>
  <si>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</si>
  <si>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</si>
  <si>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</si>
  <si>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</si>
  <si>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</si>
  <si>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</si>
  <si>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</si>
  <si>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</si>
  <si>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</si>
  <si>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</si>
  <si>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</si>
  <si>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</si>
  <si>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</si>
  <si>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</si>
  <si>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</si>
  <si>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</si>
  <si>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</si>
  <si>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</si>
  <si>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</si>
  <si>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</si>
  <si>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</si>
  <si>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</si>
  <si>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</si>
  <si>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</si>
  <si>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</si>
  <si>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</si>
  <si>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</si>
  <si>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</si>
  <si>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</si>
  <si>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</si>
  <si>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</si>
  <si>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</si>
  <si>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</si>
  <si>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</si>
  <si>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</si>
  <si>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</si>
  <si>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</si>
  <si>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</si>
  <si>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</si>
  <si>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</si>
  <si>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</si>
  <si>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</si>
  <si>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</si>
  <si>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</si>
  <si>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</si>
  <si>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</si>
  <si>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</si>
  <si>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</si>
  <si>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</si>
  <si>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</si>
  <si>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</si>
  <si>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</si>
  <si>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</si>
  <si>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</si>
  <si>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</si>
  <si>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</si>
  <si>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</si>
  <si>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</si>
  <si>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</si>
  <si>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</si>
  <si>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</si>
  <si>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</si>
  <si>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</si>
  <si>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</si>
  <si>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</si>
  <si>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</si>
  <si>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</si>
  <si>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</si>
  <si>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</si>
  <si>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</si>
  <si>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</si>
  <si>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</si>
  <si>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</si>
  <si>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</si>
  <si>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</si>
  <si>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</si>
  <si>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</si>
  <si>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</si>
  <si>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</si>
  <si>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</si>
  <si>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</si>
  <si>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</si>
  <si>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</si>
  <si>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</si>
  <si>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</si>
  <si>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</si>
  <si>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</si>
  <si>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</si>
  <si>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</si>
  <si>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</si>
  <si>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</si>
  <si>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</si>
  <si>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</si>
  <si>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</si>
  <si>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</si>
  <si>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</si>
  <si>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</si>
  <si>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</si>
  <si>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</si>
  <si>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</si>
  <si>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</si>
  <si>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</si>
  <si>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</si>
  <si>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</si>
  <si>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</si>
  <si>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</si>
  <si>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</si>
  <si>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</si>
  <si>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</si>
  <si>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</si>
  <si>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</si>
  <si>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</si>
  <si>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</si>
  <si>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</si>
  <si>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</si>
  <si>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</si>
  <si>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</si>
  <si>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</si>
  <si>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</si>
  <si>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</si>
  <si>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</si>
  <si>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</si>
  <si>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</si>
  <si>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</si>
  <si>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</si>
  <si>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</si>
  <si>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</si>
  <si>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</si>
  <si>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</si>
  <si>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</si>
  <si>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</si>
  <si>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</si>
  <si>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</si>
  <si>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</si>
  <si>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</si>
  <si>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</si>
  <si>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</si>
  <si>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</si>
  <si>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</si>
  <si>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</si>
  <si>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</si>
  <si>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</si>
  <si>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</si>
  <si>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</si>
  <si>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</si>
  <si>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</si>
  <si>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</si>
  <si>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</si>
  <si>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</si>
  <si>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</si>
  <si>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</si>
  <si>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</si>
  <si>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</si>
  <si>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</si>
  <si>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</si>
  <si>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</si>
  <si>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</si>
  <si>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</si>
  <si>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</si>
  <si>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</si>
  <si>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</si>
  <si>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</si>
  <si>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</si>
  <si>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</si>
  <si>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</si>
  <si>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</si>
  <si>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</si>
  <si>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</si>
  <si>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</si>
  <si>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</si>
  <si>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</si>
  <si>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</si>
  <si>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</si>
  <si>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</si>
  <si>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</si>
  <si>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</si>
  <si>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</si>
  <si>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</si>
  <si>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</si>
  <si>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</si>
  <si>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</si>
  <si>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</si>
  <si>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</si>
  <si>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</si>
  <si>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</si>
  <si>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</si>
  <si>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</si>
  <si>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</si>
  <si>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</si>
  <si>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</si>
  <si>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</si>
  <si>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</si>
  <si>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</si>
  <si>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</si>
  <si>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</si>
  <si>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</si>
  <si>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</si>
  <si>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</si>
  <si>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</si>
  <si>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</si>
  <si>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</si>
  <si>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</si>
  <si>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</si>
  <si>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</si>
  <si>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</si>
  <si>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</si>
  <si>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</si>
  <si>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</si>
  <si>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</si>
  <si>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</si>
  <si>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</si>
  <si>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</si>
  <si>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</si>
  <si>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</si>
  <si>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</si>
  <si>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</si>
  <si>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</si>
  <si>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</si>
  <si>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</si>
  <si>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</si>
  <si>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</si>
  <si>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</si>
  <si>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</si>
  <si>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</si>
  <si>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</si>
  <si>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</si>
  <si>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</si>
  <si>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</si>
  <si>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</si>
  <si>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</si>
  <si>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</si>
  <si>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</si>
  <si>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</si>
  <si>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</si>
  <si>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</si>
  <si>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</si>
  <si>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</si>
  <si>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</si>
  <si>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</si>
  <si>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</si>
  <si>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</si>
  <si>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</si>
  <si>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</si>
  <si>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</si>
  <si>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</si>
  <si>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</si>
  <si>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</si>
  <si>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</si>
  <si>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</si>
  <si>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</si>
  <si>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</si>
  <si>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</si>
  <si>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</si>
  <si>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</si>
  <si>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</si>
  <si>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</si>
  <si>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</si>
  <si>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</si>
  <si>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</si>
  <si>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</si>
  <si>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</si>
  <si>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</si>
  <si>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</si>
  <si>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</si>
  <si>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</si>
  <si>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</si>
  <si>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</si>
  <si>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</si>
  <si>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</si>
  <si>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</si>
  <si>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</si>
  <si>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</si>
  <si>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</si>
  <si>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</si>
  <si>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</si>
  <si>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</si>
  <si>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</si>
  <si>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</si>
  <si>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</si>
  <si>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</si>
  <si>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</si>
  <si>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</si>
  <si>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</si>
  <si>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</si>
  <si>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</si>
  <si>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</si>
  <si>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</si>
  <si>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</si>
  <si>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</si>
  <si>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</si>
  <si>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</si>
  <si>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</si>
  <si>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</si>
  <si>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</si>
  <si>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</si>
  <si>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</si>
  <si>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</si>
  <si>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</si>
  <si>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</si>
  <si>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</si>
  <si>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</si>
  <si>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</si>
  <si>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</si>
  <si>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</si>
  <si>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</si>
  <si>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</si>
  <si>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</si>
  <si>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</si>
  <si>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</si>
  <si>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</si>
  <si>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</si>
  <si>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</si>
  <si>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</si>
  <si>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</si>
  <si>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</si>
  <si>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</si>
  <si>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</si>
  <si>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</si>
  <si>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</si>
  <si>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</si>
  <si>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</si>
  <si>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</si>
  <si>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</si>
  <si>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</si>
  <si>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</si>
  <si>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</si>
  <si>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</si>
  <si>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</si>
  <si>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</si>
  <si>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</si>
  <si>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</si>
  <si>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</si>
  <si>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</si>
  <si>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</si>
  <si>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</si>
  <si>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</si>
  <si>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</si>
  <si>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</si>
  <si>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</si>
  <si>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</si>
  <si>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</si>
  <si>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</si>
  <si>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</si>
  <si>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</si>
  <si>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</si>
  <si>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</si>
  <si>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</si>
  <si>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</si>
  <si>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</si>
  <si>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</si>
  <si>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</si>
  <si>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</si>
  <si>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</si>
  <si>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</si>
  <si>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</si>
  <si>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</si>
  <si>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</si>
  <si>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</si>
  <si>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</si>
  <si>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</si>
  <si>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</si>
  <si>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</si>
  <si>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</si>
  <si>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</si>
  <si>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</si>
  <si>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</si>
  <si>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</si>
  <si>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</si>
  <si>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</si>
  <si>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</si>
  <si>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</si>
  <si>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</si>
  <si>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</si>
  <si>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</si>
  <si>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</si>
  <si>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</si>
  <si>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</si>
  <si>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</si>
  <si>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</si>
  <si>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</si>
  <si>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</si>
  <si>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</si>
  <si>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</si>
  <si>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</si>
  <si>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</si>
  <si>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</si>
  <si>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</si>
  <si>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</si>
  <si>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</si>
  <si>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</si>
  <si>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</si>
  <si>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</si>
  <si>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</si>
  <si>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</si>
  <si>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</si>
  <si>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</si>
  <si>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</si>
  <si>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</si>
  <si>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</si>
  <si>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</si>
  <si>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</si>
  <si>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</si>
  <si>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</si>
  <si>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</si>
  <si>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</si>
  <si>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</si>
  <si>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</si>
  <si>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</si>
  <si>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</si>
  <si>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</si>
  <si>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</si>
  <si>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</si>
  <si>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</si>
  <si>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</si>
  <si>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</si>
  <si>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</si>
  <si>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</si>
  <si>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</si>
  <si>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</si>
  <si>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</si>
  <si>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</si>
  <si>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</si>
  <si>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</si>
  <si>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</si>
  <si>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</si>
  <si>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</si>
  <si>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</si>
  <si>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</si>
  <si>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</si>
  <si>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</si>
  <si>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</si>
  <si>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</si>
  <si>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</si>
  <si>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</si>
  <si>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</si>
  <si>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</si>
  <si>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</si>
  <si>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</si>
  <si>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</si>
  <si>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</si>
  <si>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</si>
  <si>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</si>
  <si>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</si>
  <si>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</si>
  <si>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</si>
  <si>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</si>
  <si>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</si>
  <si>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</si>
  <si>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</si>
  <si>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</si>
  <si>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</si>
  <si>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</si>
  <si>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</si>
  <si>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</si>
  <si>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</si>
  <si>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</si>
  <si>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</si>
  <si>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</si>
  <si>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</si>
  <si>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</si>
  <si>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</si>
  <si>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</si>
  <si>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</si>
  <si>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</si>
  <si>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</si>
  <si>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</si>
  <si>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</si>
  <si>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</si>
  <si>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</si>
  <si>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</si>
  <si>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</si>
  <si>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</si>
  <si>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</si>
  <si>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</si>
  <si>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</si>
  <si>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</si>
  <si>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</si>
  <si>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</si>
  <si>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</si>
  <si>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</si>
  <si>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</si>
  <si>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</si>
  <si>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</si>
  <si>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</si>
  <si>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</si>
  <si>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</si>
  <si>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</si>
  <si>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</si>
  <si>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</si>
  <si>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</si>
  <si>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</si>
  <si>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</si>
  <si>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</si>
  <si>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</si>
  <si>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</si>
  <si>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</si>
  <si>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</si>
  <si>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</si>
  <si>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</si>
  <si>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</si>
  <si>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</si>
  <si>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</si>
  <si>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</si>
  <si>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</si>
  <si>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</si>
  <si>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</si>
  <si>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</si>
  <si>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</si>
  <si>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</si>
  <si>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</si>
  <si>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</si>
  <si>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</si>
  <si>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</si>
  <si>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</si>
  <si>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</si>
  <si>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</si>
  <si>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</si>
  <si>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</si>
  <si>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</si>
  <si>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</si>
  <si>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</si>
  <si>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</si>
  <si>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</si>
  <si>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</si>
  <si>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</si>
  <si>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</si>
  <si>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</si>
  <si>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</si>
  <si>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</si>
  <si>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</si>
  <si>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</si>
  <si>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</si>
  <si>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</si>
  <si>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</si>
  <si>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</si>
  <si>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</si>
  <si>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</si>
  <si>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</si>
  <si>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</si>
  <si>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</si>
  <si>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</si>
  <si>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</si>
  <si>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</si>
  <si>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</si>
  <si>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</si>
  <si>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</si>
  <si>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</si>
  <si>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</si>
  <si>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</si>
  <si>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</si>
  <si>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</si>
  <si>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</si>
  <si>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</si>
  <si>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</si>
  <si>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</si>
  <si>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</si>
  <si>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</si>
  <si>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</si>
  <si>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</si>
  <si>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</si>
  <si>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</si>
  <si>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</si>
  <si>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</si>
  <si>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</si>
  <si>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</si>
  <si>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</si>
  <si>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</si>
  <si>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</si>
  <si>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</si>
  <si>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</si>
  <si>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</si>
  <si>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</si>
  <si>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</si>
  <si>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</si>
  <si>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</si>
  <si>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</si>
  <si>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</si>
  <si>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</si>
  <si>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</si>
  <si>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</si>
  <si>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</si>
  <si>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</si>
  <si>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</si>
  <si>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</si>
  <si>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</si>
  <si>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</si>
  <si>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</si>
  <si>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</si>
  <si>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</si>
  <si>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</si>
  <si>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</si>
  <si>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</si>
  <si>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</si>
  <si>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</si>
  <si>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</si>
  <si>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</si>
  <si>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</si>
  <si>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</si>
  <si>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</si>
  <si>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</si>
  <si>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</si>
  <si>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</si>
  <si>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</si>
  <si>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</si>
  <si>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</si>
  <si>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</si>
  <si>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</si>
  <si>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</si>
  <si>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</si>
  <si>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</si>
  <si>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</si>
  <si>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</si>
  <si>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</si>
  <si>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</si>
  <si>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</si>
  <si>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</si>
  <si>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</si>
  <si>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</si>
  <si>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</si>
  <si>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</si>
  <si>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</si>
  <si>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</si>
  <si>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</si>
  <si>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</si>
  <si>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</si>
  <si>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</si>
  <si>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</si>
  <si>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</si>
  <si>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</si>
  <si>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</si>
  <si>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</si>
  <si>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</si>
  <si>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</si>
  <si>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</si>
  <si>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</si>
  <si>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</si>
  <si>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</si>
  <si>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</si>
  <si>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</si>
  <si>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</si>
  <si>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</si>
  <si>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</si>
  <si>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</si>
  <si>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</si>
  <si>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</si>
  <si>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</si>
  <si>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</si>
  <si>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</si>
  <si>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</si>
  <si>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</si>
  <si>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</si>
  <si>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</si>
  <si>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</si>
  <si>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</si>
  <si>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</si>
  <si>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</si>
  <si>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</si>
  <si>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</si>
  <si>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</si>
  <si>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</si>
  <si>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</si>
  <si>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</si>
  <si>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</si>
  <si>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</si>
  <si>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</si>
  <si>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</si>
  <si>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</si>
  <si>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</si>
  <si>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</si>
  <si>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</si>
  <si>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</si>
  <si>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</si>
  <si>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</si>
  <si>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</si>
  <si>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</si>
  <si>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</si>
  <si>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</si>
  <si>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</si>
  <si>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</si>
  <si>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</si>
  <si>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</si>
  <si>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</si>
  <si>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</si>
  <si>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</si>
  <si>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</si>
  <si>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</si>
  <si>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</si>
  <si>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</si>
  <si>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</si>
  <si>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</si>
  <si>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</si>
  <si>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</si>
  <si>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</si>
  <si>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</si>
  <si>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</si>
  <si>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</si>
  <si>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</si>
  <si>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</si>
  <si>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</si>
  <si>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</si>
  <si>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</si>
  <si>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</si>
  <si>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</si>
  <si>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</si>
  <si>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</si>
  <si>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</si>
  <si>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</si>
  <si>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</si>
  <si>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</si>
  <si>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</si>
  <si>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</si>
  <si>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</si>
  <si>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</si>
  <si>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</si>
  <si>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</si>
  <si>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</si>
  <si>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</si>
  <si>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</si>
  <si>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</si>
  <si>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</si>
  <si>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</si>
  <si>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</si>
  <si>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</si>
  <si>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</si>
  <si>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</si>
  <si>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</si>
  <si>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</si>
  <si>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</si>
  <si>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</si>
  <si>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</si>
  <si>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</si>
  <si>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</si>
  <si>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</si>
  <si>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</si>
  <si>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</si>
  <si>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</si>
  <si>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</si>
  <si>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</si>
  <si>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</si>
  <si>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</si>
  <si>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</si>
  <si>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</si>
  <si>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</si>
  <si>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</si>
  <si>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</si>
  <si>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</si>
  <si>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</si>
  <si>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</si>
  <si>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</si>
  <si>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</si>
  <si>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</si>
  <si>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</si>
  <si>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</si>
  <si>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</si>
  <si>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</si>
  <si>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</si>
  <si>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</si>
  <si>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</si>
  <si>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</si>
  <si>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</si>
  <si>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</si>
  <si>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</si>
  <si>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</si>
  <si>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</si>
  <si>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</si>
  <si>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</si>
  <si>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</si>
  <si>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</si>
  <si>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</si>
  <si>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</si>
  <si>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</si>
  <si>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</si>
  <si>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</si>
  <si>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</si>
  <si>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</si>
  <si>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</si>
  <si>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</si>
  <si>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</si>
  <si>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</si>
  <si>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</si>
  <si>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</si>
  <si>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</si>
  <si>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</si>
  <si>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</si>
  <si>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</si>
  <si>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</si>
  <si>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</si>
  <si>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</si>
  <si>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</si>
  <si>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</si>
  <si>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</si>
  <si>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</si>
  <si>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</si>
  <si>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</si>
  <si>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</si>
  <si>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</si>
  <si>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</si>
  <si>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</si>
  <si>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</si>
  <si>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</si>
  <si>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</si>
  <si>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</si>
  <si>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</si>
  <si>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</si>
  <si>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</si>
  <si>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</si>
  <si>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</si>
  <si>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</si>
  <si>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</si>
  <si>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</si>
  <si>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</si>
  <si>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</si>
  <si>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</si>
  <si>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</si>
  <si>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</si>
  <si>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</si>
  <si>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</si>
  <si>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</si>
  <si>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</si>
  <si>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</si>
  <si>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</si>
  <si>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</si>
  <si>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</si>
  <si>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</si>
  <si>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</si>
  <si>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</si>
  <si>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</si>
  <si>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</si>
  <si>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</si>
  <si>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</si>
  <si>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</si>
  <si>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</si>
  <si>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</si>
  <si>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</si>
  <si>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</si>
  <si>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</si>
  <si>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</si>
  <si>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</si>
  <si>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</si>
  <si>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</si>
  <si>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</si>
  <si>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</si>
  <si>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</si>
  <si>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</si>
  <si>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</si>
  <si>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</si>
  <si>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</si>
  <si>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</si>
  <si>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</si>
  <si>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</si>
  <si>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</si>
  <si>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</si>
  <si>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</si>
  <si>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</si>
  <si>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</si>
  <si>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</si>
  <si>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</si>
  <si>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</si>
  <si>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</si>
  <si>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</si>
  <si>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</si>
  <si>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</si>
  <si>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</si>
  <si>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</si>
  <si>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</si>
  <si>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</si>
  <si>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</si>
  <si>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</si>
  <si>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</si>
  <si>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</si>
  <si>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</si>
  <si>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</si>
  <si>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</si>
  <si>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</si>
  <si>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</si>
  <si>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</si>
  <si>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</si>
  <si>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</si>
  <si>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</si>
  <si>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</si>
  <si>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</si>
  <si>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</si>
  <si>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</si>
  <si>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</si>
  <si>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</si>
  <si>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</si>
  <si>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</si>
  <si>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</si>
  <si>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</si>
  <si>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</si>
  <si>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</si>
  <si>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</si>
  <si>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</si>
  <si>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</si>
  <si>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</si>
  <si>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</si>
  <si>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</si>
  <si>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</si>
  <si>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</si>
  <si>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</si>
  <si>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</si>
  <si>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</si>
  <si>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</si>
  <si>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</si>
  <si>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</si>
  <si>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</si>
  <si>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</si>
  <si>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</si>
  <si>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</si>
  <si>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</si>
  <si>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</si>
  <si>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</si>
  <si>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</si>
  <si>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</si>
  <si>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</si>
  <si>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</si>
  <si>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</si>
  <si>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</si>
  <si>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</si>
  <si>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</si>
  <si>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</si>
  <si>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</si>
  <si>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</si>
  <si>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</si>
  <si>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</si>
  <si>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</si>
  <si>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</si>
  <si>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</si>
  <si>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</si>
  <si>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</si>
  <si>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</si>
  <si>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</si>
  <si>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</si>
  <si>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</si>
  <si>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</si>
  <si>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</si>
  <si>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</si>
  <si>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</si>
  <si>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</si>
  <si>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</si>
  <si>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</si>
  <si>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</si>
  <si>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</si>
  <si>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</si>
  <si>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</si>
  <si>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</si>
  <si>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</si>
  <si>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</si>
  <si>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</si>
  <si>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</si>
  <si>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</si>
  <si>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</si>
  <si>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</si>
  <si>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</si>
  <si>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</si>
  <si>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</si>
  <si>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</si>
  <si>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</si>
  <si>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</si>
  <si>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</si>
  <si>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</si>
  <si>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</si>
  <si>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</si>
  <si>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</si>
  <si>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</si>
  <si>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</si>
  <si>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</si>
  <si>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</si>
  <si>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</si>
  <si>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</si>
  <si>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</si>
  <si>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</si>
  <si>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</si>
  <si>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</si>
  <si>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</si>
  <si>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</si>
  <si>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</si>
  <si>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</si>
  <si>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</si>
  <si>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</si>
  <si>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</si>
  <si>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</si>
  <si>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</si>
  <si>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</si>
  <si>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</si>
  <si>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</si>
  <si>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</si>
  <si>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</si>
  <si>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</si>
  <si>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</si>
  <si>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</si>
  <si>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</si>
  <si>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</si>
  <si>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</si>
  <si>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</si>
  <si>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</si>
  <si>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</si>
  <si>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</si>
  <si>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</si>
  <si>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</si>
  <si>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</si>
  <si>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</si>
  <si>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</si>
  <si>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</si>
  <si>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</si>
  <si>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</si>
  <si>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</si>
  <si>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</si>
  <si>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</si>
  <si>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</si>
  <si>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</si>
  <si>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</si>
  <si>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</si>
  <si>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</si>
  <si>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</si>
  <si>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</si>
  <si>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</si>
  <si>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</si>
  <si>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</si>
  <si>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</si>
  <si>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</si>
  <si>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</si>
  <si>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</si>
  <si>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</si>
  <si>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</si>
  <si>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</si>
  <si>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</si>
  <si>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</si>
  <si>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</si>
  <si>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</si>
  <si>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</si>
  <si>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</si>
  <si>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</si>
  <si>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</si>
  <si>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</si>
  <si>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</si>
  <si>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</si>
  <si>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</si>
  <si>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</si>
  <si>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</si>
  <si>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</si>
  <si>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</si>
  <si>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</si>
  <si>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</si>
  <si>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</si>
  <si>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</si>
  <si>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</si>
  <si>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</si>
  <si>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</si>
  <si>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</si>
  <si>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</si>
  <si>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</si>
  <si>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</si>
  <si>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</si>
  <si>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</si>
  <si>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</si>
  <si>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</si>
  <si>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</si>
  <si>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</si>
  <si>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</si>
  <si>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</si>
  <si>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</si>
  <si>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</si>
  <si>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</si>
  <si>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</si>
  <si>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</si>
  <si>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</si>
  <si>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</si>
  <si>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</si>
  <si>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</si>
  <si>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</si>
  <si>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</si>
  <si>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</si>
  <si>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</si>
  <si>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</si>
  <si>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</si>
  <si>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</si>
  <si>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</si>
  <si>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</si>
  <si>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</si>
  <si>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</si>
  <si>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</si>
  <si>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</si>
  <si>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</si>
  <si>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</si>
  <si>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</si>
  <si>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</si>
  <si>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</si>
  <si>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</si>
  <si>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</si>
  <si>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</si>
  <si>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</si>
  <si>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</si>
  <si>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</si>
  <si>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</si>
  <si>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</si>
  <si>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</si>
  <si>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</si>
  <si>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</si>
  <si>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</si>
  <si>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</si>
  <si>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</si>
  <si>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</si>
  <si>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</si>
  <si>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</si>
  <si>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</si>
  <si>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</si>
  <si>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</si>
  <si>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</si>
  <si>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</si>
  <si>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</si>
  <si>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</si>
  <si>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</si>
  <si>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</si>
  <si>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</si>
  <si>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</si>
  <si>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</si>
  <si>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</si>
  <si>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</si>
  <si>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</si>
  <si>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</si>
  <si>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</si>
  <si>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</si>
  <si>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</si>
  <si>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</si>
  <si>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</si>
  <si>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</si>
  <si>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</si>
  <si>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</si>
  <si>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</si>
  <si>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</si>
  <si>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</si>
  <si>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</si>
  <si>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</si>
  <si>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</si>
  <si>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</si>
  <si>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</si>
  <si>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</si>
  <si>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</si>
  <si>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</si>
  <si>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</si>
  <si>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</si>
  <si>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</si>
  <si>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</si>
  <si>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</si>
  <si>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</si>
  <si>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</si>
  <si>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</si>
  <si>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</si>
  <si>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</si>
  <si>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</si>
  <si>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</si>
  <si>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</si>
  <si>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</si>
  <si>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</si>
  <si>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</si>
  <si>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</si>
  <si>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</si>
  <si>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</si>
  <si>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</si>
  <si>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</si>
  <si>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</si>
  <si>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</si>
  <si>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</si>
  <si>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</si>
  <si>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</si>
  <si>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</si>
  <si>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</si>
  <si>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</si>
  <si>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</si>
  <si>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</si>
  <si>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</si>
  <si>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</si>
  <si>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</si>
  <si>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</si>
  <si>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</si>
  <si>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</si>
  <si>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</si>
  <si>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</si>
  <si>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</si>
  <si>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</si>
  <si>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</si>
  <si>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</si>
  <si>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</si>
  <si>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</si>
  <si>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</si>
  <si>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</si>
  <si>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</si>
  <si>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</si>
  <si>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</si>
  <si>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</si>
  <si>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</si>
  <si>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</si>
  <si>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</si>
  <si>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</si>
  <si>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</si>
  <si>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</si>
  <si>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</si>
  <si>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</si>
  <si>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</si>
  <si>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</si>
  <si>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</si>
  <si>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</si>
  <si>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</si>
  <si>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</si>
  <si>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</si>
  <si>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</si>
  <si>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</si>
  <si>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</si>
  <si>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</si>
  <si>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</si>
  <si>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</si>
  <si>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</si>
  <si>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</si>
  <si>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</si>
  <si>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</si>
  <si>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</si>
  <si>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</si>
  <si>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</si>
  <si>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</si>
  <si>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</si>
  <si>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</si>
  <si>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</si>
  <si>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</si>
  <si>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</si>
  <si>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</si>
  <si>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</si>
  <si>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</si>
  <si>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</si>
  <si>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</si>
  <si>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</si>
  <si>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</si>
  <si>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</si>
  <si>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</si>
  <si>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</si>
  <si>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</si>
  <si>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</si>
  <si>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</si>
  <si>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</si>
  <si>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</si>
  <si>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</si>
  <si>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</si>
  <si>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</si>
  <si>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</si>
  <si>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</si>
  <si>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</si>
  <si>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</si>
  <si>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</si>
  <si>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</si>
  <si>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</si>
  <si>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</si>
  <si>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</si>
  <si>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</si>
  <si>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</si>
  <si>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</si>
  <si>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</si>
  <si>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</si>
  <si>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</si>
  <si>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</si>
  <si>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</si>
  <si>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</si>
  <si>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</si>
  <si>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</si>
  <si>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</si>
  <si>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</si>
  <si>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</si>
  <si>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</si>
  <si>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</si>
  <si>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</si>
  <si>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</si>
  <si>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</si>
  <si>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</si>
  <si>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</si>
  <si>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</si>
  <si>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</si>
  <si>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</si>
  <si>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</si>
  <si>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</si>
  <si>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</si>
  <si>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</si>
  <si>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</si>
  <si>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</si>
  <si>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</si>
  <si>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</si>
  <si>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</si>
  <si>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</si>
  <si>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</si>
  <si>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</si>
  <si>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</si>
  <si>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</si>
  <si>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</si>
  <si>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</si>
  <si>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</si>
  <si>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</si>
  <si>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</si>
  <si>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</si>
  <si>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</si>
  <si>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</si>
  <si>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</si>
  <si>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</si>
  <si>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</si>
  <si>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</si>
  <si>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</si>
  <si>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</si>
  <si>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</si>
  <si>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</si>
  <si>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</si>
  <si>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</si>
  <si>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</si>
  <si>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</si>
  <si>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</si>
  <si>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</si>
  <si>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</si>
  <si>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</si>
  <si>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</si>
  <si>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</si>
  <si>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</si>
  <si>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</si>
  <si>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</si>
  <si>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</si>
  <si>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</si>
  <si>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</si>
  <si>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</si>
  <si>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</si>
  <si>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</si>
  <si>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</si>
  <si>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</si>
  <si>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</si>
  <si>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</si>
  <si>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</si>
  <si>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</si>
  <si>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</si>
  <si>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</si>
  <si>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</si>
  <si>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</si>
  <si>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</si>
  <si>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</si>
  <si>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</si>
  <si>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</si>
  <si>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</si>
  <si>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</si>
  <si>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</si>
  <si>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</si>
  <si>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</si>
  <si>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</si>
  <si>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</si>
  <si>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</si>
  <si>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</si>
  <si>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</si>
  <si>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</si>
  <si>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</si>
  <si>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</si>
  <si>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</si>
  <si>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</si>
  <si>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</si>
  <si>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</si>
  <si>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</si>
  <si>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</si>
  <si>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</si>
  <si>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</si>
  <si>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</si>
  <si>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</si>
  <si>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</si>
  <si>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</si>
  <si>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</si>
  <si>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</si>
  <si>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</si>
  <si>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</si>
  <si>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</si>
  <si>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</si>
  <si>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</si>
  <si>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</si>
  <si>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</si>
  <si>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</si>
  <si>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</si>
  <si>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</si>
  <si>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</si>
  <si>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</si>
  <si>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</si>
  <si>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</si>
  <si>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</si>
  <si>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</si>
  <si>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</si>
  <si>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</si>
  <si>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</si>
  <si>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</si>
  <si>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</si>
  <si>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</si>
  <si>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</si>
  <si>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</si>
  <si>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</si>
  <si>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</si>
  <si>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</si>
  <si>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</si>
  <si>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</si>
  <si>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</si>
  <si>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</si>
  <si>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</si>
  <si>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</si>
  <si>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</si>
  <si>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</si>
  <si>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</si>
  <si>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</si>
  <si>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</si>
  <si>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</si>
  <si>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</si>
  <si>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</si>
  <si>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</si>
  <si>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</si>
  <si>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</si>
  <si>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</si>
  <si>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</si>
  <si>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</si>
  <si>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</si>
  <si>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</si>
  <si>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</si>
  <si>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</si>
  <si>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</si>
  <si>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</si>
  <si>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</si>
  <si>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</si>
  <si>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</si>
  <si>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</si>
  <si>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</si>
  <si>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</si>
  <si>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</si>
  <si>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</si>
  <si>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</si>
  <si>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</si>
  <si>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</si>
  <si>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</si>
  <si>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</si>
  <si>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</si>
  <si>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</si>
  <si>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</si>
  <si>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</si>
  <si>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</si>
  <si>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</si>
  <si>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</si>
  <si>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</si>
  <si>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</si>
  <si>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</si>
  <si>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</si>
  <si>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</si>
  <si>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</si>
  <si>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</si>
  <si>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</si>
  <si>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</si>
  <si>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</si>
  <si>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</si>
  <si>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</si>
  <si>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</si>
  <si>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</si>
  <si>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</si>
  <si>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</si>
  <si>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</si>
  <si>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</si>
  <si>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</si>
  <si>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</si>
  <si>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</si>
  <si>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</si>
  <si>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</si>
  <si>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</si>
  <si>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</si>
  <si>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</si>
  <si>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</si>
  <si>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</si>
  <si>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</si>
  <si>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</si>
  <si>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</si>
  <si>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</si>
  <si>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</si>
  <si>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</si>
  <si>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</si>
  <si>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</si>
  <si>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</si>
  <si>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</si>
  <si>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</si>
  <si>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</si>
  <si>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</si>
  <si>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</si>
  <si>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</si>
  <si>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</si>
  <si>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</si>
  <si>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</si>
  <si>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</si>
  <si>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</si>
  <si>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</si>
  <si>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</si>
  <si>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</si>
  <si>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</si>
  <si>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</si>
  <si>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</si>
  <si>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</si>
  <si>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</si>
  <si>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</si>
  <si>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</si>
  <si>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</si>
  <si>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</si>
  <si>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</si>
  <si>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</si>
  <si>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</si>
  <si>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</si>
  <si>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</si>
  <si>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</si>
  <si>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</si>
  <si>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</si>
  <si>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</si>
  <si>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</si>
  <si>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</si>
  <si>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</si>
  <si>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</si>
  <si>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</si>
  <si>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</si>
  <si>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</si>
  <si>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</si>
  <si>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</si>
  <si>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</si>
  <si>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</si>
  <si>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</si>
  <si>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</si>
  <si>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</si>
  <si>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</si>
  <si>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</si>
  <si>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</si>
  <si>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</si>
  <si>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</si>
  <si>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</si>
  <si>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</si>
  <si>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</si>
  <si>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</si>
  <si>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</si>
  <si>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</si>
  <si>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</si>
  <si>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</si>
  <si>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</si>
  <si>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</si>
  <si>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</si>
  <si>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</si>
  <si>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</si>
  <si>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</si>
  <si>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</si>
  <si>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</si>
  <si>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</si>
  <si>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</si>
  <si>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</si>
  <si>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</si>
  <si>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</si>
  <si>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</si>
  <si>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</si>
  <si>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</si>
  <si>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</si>
  <si>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</si>
  <si>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</si>
  <si>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</si>
  <si>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</si>
  <si>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</si>
  <si>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</si>
  <si>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</si>
  <si>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</si>
  <si>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</si>
  <si>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</si>
  <si>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</si>
  <si>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</si>
  <si>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</si>
  <si>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</si>
  <si>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</si>
  <si>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</si>
  <si>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</si>
  <si>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</si>
  <si>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</si>
  <si>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</si>
  <si>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</si>
  <si>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</si>
  <si>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</si>
  <si>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</si>
  <si>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</si>
  <si>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</si>
  <si>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</si>
  <si>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</si>
  <si>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</si>
  <si>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</si>
  <si>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</si>
  <si>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</si>
  <si>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</si>
  <si>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</si>
  <si>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</si>
  <si>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</si>
  <si>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</si>
  <si>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</si>
  <si>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</si>
  <si>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</si>
  <si>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</si>
  <si>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</si>
  <si>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</si>
  <si>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</si>
  <si>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</si>
  <si>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</si>
  <si>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</si>
  <si>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</si>
  <si>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</si>
  <si>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</si>
  <si>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</si>
  <si>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</si>
  <si>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</si>
  <si>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</si>
  <si>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</si>
  <si>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</si>
  <si>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</si>
  <si>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</si>
  <si>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</si>
  <si>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</si>
  <si>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</si>
  <si>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</si>
  <si>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</si>
  <si>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</si>
  <si>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</si>
  <si>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</si>
  <si>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</si>
  <si>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</si>
  <si>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</si>
  <si>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</si>
  <si>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</si>
  <si>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</si>
  <si>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</si>
  <si>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</si>
  <si>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</si>
  <si>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</si>
  <si>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</si>
  <si>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</si>
  <si>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</si>
  <si>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</si>
  <si>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</si>
  <si>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</si>
  <si>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</si>
  <si>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</si>
  <si>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</si>
  <si>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</si>
  <si>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</si>
  <si>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</si>
  <si>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</si>
  <si>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</si>
  <si>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</si>
  <si>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</si>
  <si>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</si>
  <si>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</si>
  <si>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</si>
  <si>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</si>
  <si>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</si>
  <si>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</si>
  <si>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</si>
  <si>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</si>
  <si>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</si>
  <si>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</si>
  <si>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</si>
  <si>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</si>
  <si>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</si>
  <si>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</si>
  <si>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</si>
  <si>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</si>
  <si>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</si>
  <si>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</si>
  <si>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</si>
  <si>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</si>
  <si>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</si>
  <si>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</si>
  <si>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</si>
  <si>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</si>
  <si>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</si>
  <si>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</si>
  <si>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</si>
  <si>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</si>
  <si>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</si>
  <si>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</si>
  <si>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</si>
  <si>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</si>
  <si>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</si>
  <si>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</si>
  <si>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</si>
  <si>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</si>
  <si>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</si>
  <si>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</si>
  <si>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</si>
  <si>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</si>
  <si>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</si>
  <si>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</si>
  <si>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</si>
  <si>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</si>
  <si>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</si>
  <si>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</si>
  <si>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</si>
  <si>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</si>
  <si>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</si>
  <si>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</si>
  <si>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</si>
  <si>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</si>
  <si>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</si>
  <si>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</si>
  <si>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</si>
  <si>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</si>
  <si>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</si>
  <si>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</si>
  <si>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</si>
  <si>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</si>
  <si>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</si>
  <si>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</si>
  <si>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</si>
  <si>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</si>
  <si>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</si>
  <si>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</si>
  <si>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</si>
  <si>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</si>
  <si>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</si>
  <si>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</si>
  <si>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</si>
  <si>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</si>
  <si>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</si>
  <si>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</si>
  <si>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</si>
  <si>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</si>
  <si>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</si>
  <si>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</si>
  <si>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</si>
  <si>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</si>
  <si>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</si>
  <si>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</si>
  <si>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</si>
  <si>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</si>
  <si>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</si>
  <si>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</si>
  <si>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</si>
  <si>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</si>
  <si>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</si>
  <si>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</si>
  <si>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</si>
  <si>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</si>
  <si>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</si>
  <si>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</si>
  <si>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</si>
  <si>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</si>
  <si>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</si>
  <si>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</si>
  <si>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</si>
  <si>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</si>
  <si>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</si>
  <si>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</si>
  <si>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</si>
  <si>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</si>
  <si>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</si>
  <si>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</si>
  <si>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</si>
  <si>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</si>
  <si>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</si>
  <si>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</si>
  <si>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</si>
  <si>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</si>
  <si>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</si>
  <si>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</si>
  <si>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</si>
  <si>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</si>
  <si>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</si>
  <si>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</si>
  <si>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</si>
  <si>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</si>
  <si>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</si>
  <si>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</si>
  <si>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</si>
  <si>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</si>
  <si>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</si>
  <si>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</si>
  <si>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</si>
  <si>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</si>
  <si>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</si>
  <si>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</si>
  <si>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</si>
  <si>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</si>
  <si>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</si>
  <si>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</si>
  <si>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</si>
  <si>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</si>
  <si>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</si>
  <si>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</si>
  <si>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</si>
  <si>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</si>
  <si>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</si>
  <si>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</si>
  <si>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</si>
  <si>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</si>
  <si>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</si>
  <si>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</si>
  <si>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</si>
  <si>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</si>
  <si>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</si>
  <si>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</si>
  <si>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</si>
  <si>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</si>
  <si>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</si>
  <si>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</si>
  <si>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</si>
  <si>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</si>
  <si>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</si>
  <si>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</si>
  <si>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</si>
  <si>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</si>
  <si>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</si>
  <si>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</si>
  <si>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</si>
  <si>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</si>
  <si>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</si>
  <si>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</si>
  <si>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</si>
  <si>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</si>
  <si>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</si>
  <si>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</si>
  <si>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</si>
  <si>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</si>
  <si>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</si>
  <si>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</si>
  <si>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</si>
  <si>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</si>
  <si>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</si>
  <si>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</si>
  <si>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</si>
  <si>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</si>
  <si>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</si>
  <si>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</si>
  <si>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</si>
  <si>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</si>
  <si>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</si>
  <si>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</si>
  <si>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</si>
  <si>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</si>
  <si>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</si>
  <si>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</si>
  <si>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</si>
  <si>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</si>
  <si>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</si>
  <si>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</si>
  <si>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</si>
  <si>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</si>
  <si>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</si>
  <si>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</si>
  <si>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</si>
  <si>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</si>
  <si>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</si>
  <si>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</si>
  <si>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</si>
  <si>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</si>
  <si>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</si>
  <si>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</si>
  <si>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</si>
  <si>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</si>
  <si>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</si>
  <si>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</si>
  <si>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</si>
  <si>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</si>
  <si>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</si>
  <si>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</si>
  <si>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</si>
  <si>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</si>
  <si>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</si>
  <si>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</si>
  <si>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</si>
  <si>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</si>
  <si>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</si>
  <si>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</si>
  <si>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</si>
  <si>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</si>
  <si>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</si>
  <si>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</si>
  <si>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</si>
  <si>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</si>
  <si>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</si>
  <si>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</si>
  <si>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</si>
  <si>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</si>
  <si>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</si>
  <si>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</si>
  <si>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</si>
  <si>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</si>
  <si>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</si>
  <si>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</si>
  <si>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</si>
  <si>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</si>
  <si>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</si>
  <si>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</si>
  <si>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</si>
  <si>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</si>
  <si>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</si>
  <si>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</si>
  <si>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</si>
  <si>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</si>
  <si>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</si>
  <si>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</si>
  <si>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</si>
  <si>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</si>
  <si>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</si>
  <si>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</si>
  <si>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</si>
  <si>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</si>
  <si>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</si>
  <si>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</si>
  <si>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</si>
  <si>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</si>
  <si>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</si>
  <si>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</si>
  <si>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</si>
  <si>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</si>
  <si>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</si>
  <si>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</si>
  <si>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</si>
  <si>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</si>
  <si>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</si>
  <si>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</si>
  <si>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</si>
  <si>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</si>
  <si>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</si>
  <si>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</si>
  <si>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</si>
  <si>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</si>
  <si>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</si>
  <si>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</si>
  <si>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</si>
  <si>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</si>
  <si>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</si>
  <si>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</si>
  <si>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</si>
  <si>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</si>
  <si>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</si>
  <si>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</si>
  <si>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</si>
  <si>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</si>
  <si>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</si>
  <si>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</si>
  <si>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</si>
  <si>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</si>
  <si>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</si>
  <si>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</si>
  <si>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</si>
  <si>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</si>
  <si>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</si>
  <si>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</si>
  <si>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</si>
  <si>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</si>
  <si>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</si>
  <si>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</si>
  <si>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</si>
  <si>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</si>
  <si>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</si>
  <si>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</si>
  <si>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</si>
  <si>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</si>
  <si>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</si>
  <si>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</si>
  <si>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</si>
  <si>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</si>
  <si>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</si>
  <si>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</si>
  <si>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</si>
  <si>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</si>
  <si>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</si>
  <si>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</si>
  <si>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</si>
  <si>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</si>
  <si>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</si>
  <si>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</si>
  <si>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</si>
  <si>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</si>
  <si>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</si>
  <si>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</si>
  <si>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</si>
  <si>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</si>
  <si>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</si>
  <si>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</si>
  <si>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</si>
  <si>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</si>
  <si>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</si>
  <si>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</si>
  <si>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</si>
  <si>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</si>
  <si>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</si>
  <si>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</si>
  <si>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</si>
  <si>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</si>
  <si>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</si>
  <si>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</si>
  <si>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</si>
  <si>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</si>
  <si>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</si>
  <si>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</si>
  <si>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</si>
  <si>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</si>
  <si>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</si>
  <si>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</si>
  <si>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</si>
  <si>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</si>
  <si>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</si>
  <si>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</si>
  <si>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</si>
  <si>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</si>
  <si>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</si>
  <si>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</si>
  <si>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</si>
  <si>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</si>
  <si>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</si>
  <si>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</si>
  <si>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</si>
  <si>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</si>
  <si>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</si>
  <si>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</si>
  <si>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</si>
  <si>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</si>
  <si>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</si>
  <si>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</si>
  <si>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</si>
  <si>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</si>
  <si>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</si>
  <si>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</si>
  <si>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</si>
  <si>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</si>
  <si>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</si>
  <si>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</si>
  <si>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</si>
  <si>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</si>
  <si>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</si>
  <si>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</si>
  <si>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</si>
  <si>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</si>
  <si>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</si>
  <si>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</si>
  <si>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</si>
  <si>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</si>
  <si>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</si>
  <si>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</si>
  <si>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</si>
  <si>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</si>
  <si>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</si>
  <si>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</si>
  <si>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</si>
  <si>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</si>
  <si>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</si>
  <si>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</si>
  <si>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</si>
  <si>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</si>
  <si>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</si>
  <si>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</si>
  <si>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</si>
  <si>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</si>
  <si>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</si>
  <si>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</si>
  <si>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</si>
  <si>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</si>
  <si>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</si>
  <si>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</si>
  <si>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</si>
  <si>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</si>
  <si>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</si>
  <si>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</si>
  <si>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</si>
  <si>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</si>
  <si>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</si>
  <si>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</si>
  <si>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</si>
  <si>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</si>
  <si>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</si>
  <si>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</si>
  <si>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</si>
  <si>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</si>
  <si>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</si>
  <si>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</si>
  <si>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</si>
  <si>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</si>
  <si>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</si>
  <si>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</si>
  <si>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</si>
  <si>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</si>
  <si>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</si>
  <si>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</si>
  <si>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</si>
  <si>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</si>
  <si>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</si>
  <si>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</si>
  <si>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</si>
  <si>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</si>
  <si>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</si>
  <si>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</si>
  <si>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</si>
  <si>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</si>
  <si>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</si>
  <si>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</si>
  <si>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</si>
  <si>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</si>
  <si>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</si>
  <si>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</si>
  <si>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</si>
  <si>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</si>
  <si>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</si>
  <si>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</si>
  <si>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</si>
  <si>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</si>
  <si>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</si>
  <si>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</si>
  <si>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</si>
  <si>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</si>
  <si>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</si>
  <si>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</si>
  <si>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</si>
  <si>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</si>
  <si>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</si>
  <si>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</si>
  <si>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</si>
  <si>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</si>
  <si>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</si>
  <si>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</si>
  <si>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</si>
  <si>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</si>
  <si>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</si>
  <si>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</si>
  <si>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</si>
  <si>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</si>
  <si>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</si>
  <si>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</si>
  <si>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</si>
  <si>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</si>
  <si>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</si>
  <si>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</si>
  <si>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</si>
  <si>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</si>
  <si>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</si>
  <si>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</si>
  <si>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</si>
  <si>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</si>
  <si>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</si>
  <si>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</si>
  <si>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</si>
  <si>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</si>
  <si>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</si>
  <si>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</si>
  <si>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</si>
  <si>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</si>
  <si>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</si>
  <si>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</si>
  <si>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</si>
  <si>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</si>
  <si>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</si>
  <si>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</si>
  <si>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</si>
  <si>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</si>
  <si>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</si>
  <si>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</si>
  <si>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</si>
  <si>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</si>
  <si>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</si>
  <si>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</si>
  <si>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</si>
  <si>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</si>
  <si>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</si>
  <si>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</si>
  <si>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</si>
  <si>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</si>
  <si>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</si>
  <si>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</si>
  <si>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</si>
  <si>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</si>
  <si>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</si>
  <si>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</si>
  <si>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</si>
  <si>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</si>
  <si>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</si>
  <si>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</si>
  <si>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</si>
  <si>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</si>
  <si>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</si>
  <si>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</si>
  <si>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</si>
  <si>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</si>
  <si>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</si>
  <si>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</si>
  <si>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</si>
  <si>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</si>
  <si>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</si>
  <si>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</si>
  <si>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</si>
  <si>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</si>
  <si>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</si>
  <si>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</si>
  <si>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</si>
  <si>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</si>
  <si>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</si>
  <si>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</si>
  <si>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</si>
  <si>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</si>
  <si>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</si>
  <si>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</si>
  <si>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</si>
  <si>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</si>
  <si>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</si>
  <si>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</si>
  <si>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</si>
  <si>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</si>
  <si>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</si>
  <si>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</si>
  <si>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</si>
  <si>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</si>
  <si>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</si>
  <si>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</si>
  <si>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</si>
  <si>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</si>
  <si>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</si>
  <si>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</si>
  <si>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</si>
  <si>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</si>
  <si>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</si>
  <si>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</si>
  <si>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</si>
  <si>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</si>
  <si>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</si>
  <si>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</si>
  <si>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</si>
  <si>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</si>
  <si>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</si>
  <si>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</si>
  <si>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</si>
  <si>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</si>
  <si>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</si>
  <si>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</si>
  <si>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</si>
  <si>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</si>
  <si>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</si>
  <si>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</si>
  <si>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</si>
  <si>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</si>
  <si>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</si>
  <si>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</si>
  <si>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</si>
  <si>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</si>
  <si>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</si>
  <si>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</si>
  <si>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</si>
  <si>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</si>
  <si>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</si>
  <si>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</si>
  <si>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</si>
  <si>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</si>
  <si>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</si>
  <si>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</si>
  <si>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</si>
  <si>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</si>
  <si>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</si>
  <si>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</si>
  <si>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</si>
  <si>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</si>
  <si>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</si>
  <si>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</si>
  <si>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</si>
  <si>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</si>
  <si>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</si>
  <si>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</si>
  <si>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</si>
  <si>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</si>
  <si>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</si>
  <si>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</si>
  <si>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</si>
  <si>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</si>
  <si>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</si>
  <si>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</si>
  <si>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</si>
  <si>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</si>
  <si>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</si>
  <si>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</si>
  <si>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</si>
  <si>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</si>
  <si>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</si>
  <si>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</si>
  <si>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</si>
  <si>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</si>
  <si>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</si>
  <si>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</si>
  <si>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</si>
  <si>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</si>
  <si>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</si>
  <si>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</si>
  <si>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</si>
  <si>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</si>
  <si>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</si>
  <si>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</si>
  <si>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</si>
  <si>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</si>
  <si>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</si>
  <si>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</si>
  <si>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</si>
  <si>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</si>
  <si>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</si>
  <si>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</si>
  <si>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</si>
  <si>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</si>
  <si>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</si>
  <si>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</si>
  <si>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</si>
  <si>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</si>
  <si>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</si>
  <si>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</si>
  <si>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</si>
  <si>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</si>
  <si>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</si>
  <si>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</si>
  <si>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</si>
  <si>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</si>
  <si>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</si>
  <si>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</si>
  <si>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</si>
  <si>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</si>
  <si>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</si>
  <si>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</si>
  <si>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</si>
  <si>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</si>
  <si>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</si>
  <si>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</si>
  <si>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</si>
  <si>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</si>
  <si>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</si>
  <si>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</si>
  <si>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</si>
  <si>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</si>
  <si>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</si>
  <si>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</si>
  <si>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</si>
  <si>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</si>
  <si>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</si>
  <si>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</si>
  <si>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</si>
  <si>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</si>
  <si>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</si>
  <si>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</si>
  <si>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</si>
  <si>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</si>
  <si>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</si>
  <si>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</si>
  <si>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</si>
  <si>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</si>
  <si>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</si>
  <si>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</si>
  <si>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</si>
  <si>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</si>
  <si>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</si>
  <si>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</si>
  <si>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</si>
  <si>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</si>
  <si>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</si>
  <si>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</si>
  <si>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</si>
  <si>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</si>
  <si>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</si>
  <si>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</si>
  <si>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</si>
  <si>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</si>
  <si>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</si>
  <si>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</si>
  <si>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</si>
  <si>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</si>
  <si>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</si>
  <si>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</si>
  <si>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</si>
  <si>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</si>
  <si>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</si>
  <si>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</si>
  <si>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</si>
  <si>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</si>
  <si>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</si>
  <si>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</si>
  <si>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</si>
  <si>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</si>
  <si>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</si>
  <si>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</si>
  <si>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</si>
  <si>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</si>
  <si>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</si>
  <si>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</si>
  <si>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</si>
  <si>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</si>
  <si>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</si>
  <si>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</si>
  <si>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</si>
  <si>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</si>
  <si>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</si>
  <si>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</si>
  <si>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</si>
  <si>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</si>
  <si>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</si>
  <si>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</si>
  <si>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</si>
  <si>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</si>
  <si>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</si>
  <si>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</si>
  <si>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</si>
  <si>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</si>
  <si>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</si>
  <si>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</si>
  <si>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</si>
  <si>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</si>
  <si>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</si>
  <si>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</si>
  <si>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</si>
  <si>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</si>
  <si>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</si>
  <si>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</si>
  <si>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</si>
  <si>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</si>
  <si>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</si>
  <si>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</si>
  <si>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</si>
  <si>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</si>
  <si>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</si>
  <si>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</si>
  <si>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</si>
  <si>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</si>
  <si>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</si>
  <si>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</si>
  <si>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</si>
  <si>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</si>
  <si>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</si>
  <si>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</si>
  <si>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</si>
  <si>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</si>
  <si>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</si>
  <si>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</si>
  <si>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</si>
  <si>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</si>
  <si>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</si>
  <si>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</si>
  <si>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</si>
  <si>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</si>
  <si>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</si>
  <si>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</si>
  <si>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</si>
  <si>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</si>
  <si>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</si>
  <si>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</si>
  <si>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</si>
  <si>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</si>
  <si>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</si>
  <si>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</si>
  <si>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</si>
  <si>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</si>
  <si>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</si>
  <si>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</si>
  <si>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</si>
  <si>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</si>
  <si>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</si>
  <si>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</si>
  <si>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</si>
  <si>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</si>
  <si>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</si>
  <si>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</si>
  <si>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</si>
  <si>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</si>
  <si>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</si>
  <si>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</si>
  <si>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</si>
  <si>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</si>
  <si>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</si>
  <si>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</si>
  <si>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</si>
  <si>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</si>
  <si>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</si>
  <si>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</si>
  <si>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</si>
  <si>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</si>
  <si>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</si>
  <si>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</si>
  <si>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</si>
  <si>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</si>
  <si>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</si>
  <si>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</si>
  <si>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</si>
  <si>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</si>
  <si>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</si>
  <si>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</si>
  <si>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</si>
  <si>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</si>
  <si>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</si>
  <si>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</si>
  <si>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</si>
  <si>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</si>
  <si>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</si>
  <si>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</si>
  <si>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</si>
  <si>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</si>
  <si>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</si>
  <si>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</si>
  <si>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</si>
  <si>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</si>
  <si>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</si>
  <si>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</si>
  <si>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</si>
  <si>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</si>
  <si>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</si>
  <si>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</si>
  <si>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</si>
  <si>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</si>
  <si>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</si>
  <si>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</si>
  <si>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</si>
  <si>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</si>
  <si>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</si>
  <si>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</si>
  <si>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</si>
  <si>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</si>
  <si>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</si>
  <si>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</si>
  <si>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</si>
  <si>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</si>
  <si>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</si>
  <si>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</si>
  <si>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</si>
  <si>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</si>
  <si>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</si>
  <si>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</si>
  <si>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</si>
  <si>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</si>
  <si>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</si>
  <si>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</si>
  <si>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</si>
  <si>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</si>
  <si>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</si>
  <si>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</si>
  <si>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</si>
  <si>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</si>
  <si>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</si>
  <si>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</si>
  <si>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</si>
  <si>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</si>
  <si>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</si>
  <si>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</si>
  <si>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</si>
  <si>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</si>
  <si>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</si>
  <si>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</si>
  <si>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</si>
  <si>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</si>
  <si>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</si>
  <si>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</si>
  <si>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</si>
  <si>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</si>
  <si>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</si>
  <si>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</si>
  <si>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</si>
  <si>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</si>
  <si>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</si>
  <si>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</si>
  <si>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</si>
  <si>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</si>
  <si>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</si>
  <si>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</si>
  <si>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</si>
  <si>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</si>
  <si>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</si>
  <si>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</si>
  <si>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</si>
  <si>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</si>
  <si>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</si>
  <si>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</si>
  <si>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</si>
  <si>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</si>
  <si>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</si>
  <si>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</si>
  <si>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</si>
  <si>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</si>
  <si>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</si>
  <si>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</si>
  <si>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</si>
  <si>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</si>
  <si>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</si>
  <si>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</si>
  <si>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</si>
  <si>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</si>
  <si>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</si>
  <si>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</si>
  <si>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</si>
  <si>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</si>
  <si>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</si>
  <si>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</si>
  <si>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</si>
  <si>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</si>
  <si>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</si>
  <si>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</si>
  <si>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</si>
  <si>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</si>
  <si>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</si>
  <si>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</si>
  <si>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</si>
  <si>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</si>
  <si>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</si>
  <si>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</si>
  <si>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</si>
  <si>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</si>
  <si>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</si>
  <si>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</si>
  <si>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</si>
  <si>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</si>
  <si>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</si>
  <si>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</si>
  <si>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</si>
  <si>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</si>
  <si>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</si>
  <si>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</si>
  <si>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</si>
  <si>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</si>
  <si>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</si>
  <si>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</si>
  <si>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</si>
  <si>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</si>
  <si>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</si>
  <si>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</si>
  <si>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</si>
  <si>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</si>
  <si>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</si>
  <si>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</si>
  <si>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</si>
  <si>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</si>
  <si>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</si>
  <si>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</si>
  <si>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</si>
  <si>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</si>
  <si>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</si>
  <si>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</si>
  <si>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</si>
  <si>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</si>
  <si>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</si>
  <si>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</si>
  <si>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</si>
  <si>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</si>
  <si>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</si>
  <si>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</si>
  <si>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</si>
  <si>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</si>
  <si>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</si>
  <si>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</si>
  <si>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</si>
  <si>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</si>
  <si>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</si>
  <si>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</si>
  <si>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</si>
  <si>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</si>
  <si>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</si>
  <si>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</si>
  <si>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</si>
  <si>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</si>
  <si>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</si>
  <si>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</si>
  <si>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</si>
  <si>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</si>
  <si>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</si>
  <si>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</si>
  <si>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</si>
  <si>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</si>
  <si>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</si>
  <si>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</si>
  <si>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</si>
  <si>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</si>
  <si>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</si>
  <si>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</si>
  <si>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</si>
  <si>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</si>
  <si>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</si>
  <si>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</si>
  <si>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</si>
  <si>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</si>
  <si>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</si>
  <si>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</si>
  <si>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</si>
  <si>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</si>
  <si>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</si>
  <si>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</si>
  <si>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</si>
  <si>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</si>
  <si>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</si>
  <si>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</si>
  <si>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</si>
  <si>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</si>
  <si>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</si>
  <si>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</si>
  <si>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</si>
  <si>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</si>
  <si>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</si>
  <si>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</si>
  <si>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</si>
  <si>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</si>
  <si>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</si>
  <si>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</si>
  <si>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</si>
  <si>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</si>
  <si>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</si>
  <si>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</si>
  <si>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</si>
  <si>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</si>
  <si>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</si>
  <si>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</si>
  <si>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</si>
  <si>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</si>
  <si>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</si>
  <si>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</si>
  <si>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</si>
  <si>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</si>
  <si>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</si>
  <si>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</si>
  <si>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</si>
  <si>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</si>
  <si>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</si>
  <si>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</si>
  <si>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</si>
  <si>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</si>
  <si>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</si>
  <si>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</si>
  <si>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</si>
  <si>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</si>
  <si>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</si>
  <si>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</si>
  <si>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</si>
  <si>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</si>
  <si>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</si>
  <si>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</si>
  <si>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</si>
  <si>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</si>
  <si>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</si>
  <si>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</si>
  <si>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</si>
  <si>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</si>
  <si>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</si>
  <si>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</si>
  <si>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</si>
  <si>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</si>
  <si>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</si>
  <si>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</si>
  <si>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</si>
  <si>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</si>
  <si>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</si>
  <si>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</si>
  <si>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</si>
  <si>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</si>
  <si>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</si>
  <si>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</si>
  <si>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</si>
  <si>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</si>
  <si>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</si>
  <si>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</si>
  <si>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</si>
  <si>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</si>
  <si>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</si>
  <si>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</si>
  <si>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</si>
  <si>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</si>
  <si>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</si>
  <si>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</si>
  <si>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</si>
  <si>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</si>
  <si>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</si>
  <si>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</si>
  <si>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</si>
  <si>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</si>
  <si>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</si>
  <si>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</si>
  <si>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</si>
  <si>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</si>
  <si>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</si>
  <si>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</si>
  <si>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</si>
  <si>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</si>
  <si>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</si>
  <si>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</si>
  <si>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</si>
  <si>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</si>
  <si>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</si>
  <si>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</si>
  <si>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</si>
  <si>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</si>
  <si>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</si>
  <si>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</si>
  <si>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</si>
  <si>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</si>
  <si>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</si>
  <si>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</si>
  <si>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</si>
  <si>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</si>
  <si>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</si>
  <si>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</si>
  <si>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</si>
  <si>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</si>
  <si>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</si>
  <si>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</si>
  <si>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</si>
  <si>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</si>
  <si>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</si>
  <si>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</si>
  <si>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</si>
  <si>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</si>
  <si>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</si>
  <si>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</si>
  <si>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</si>
  <si>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</si>
  <si>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</si>
  <si>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</si>
  <si>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</si>
  <si>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</si>
  <si>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</si>
  <si>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</si>
  <si>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</si>
  <si>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</si>
  <si>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</si>
  <si>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</si>
  <si>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</si>
  <si>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</si>
  <si>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</si>
  <si>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</si>
  <si>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</si>
  <si>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</si>
  <si>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</si>
  <si>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</si>
  <si>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</si>
  <si>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</si>
  <si>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</si>
  <si>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</si>
  <si>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</si>
  <si>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</si>
  <si>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</si>
  <si>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</si>
  <si>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</si>
  <si>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</si>
  <si>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</si>
  <si>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</si>
  <si>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</si>
  <si>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</si>
  <si>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</si>
  <si>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</si>
  <si>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</si>
  <si>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</si>
  <si>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</si>
  <si>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</si>
  <si>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</si>
  <si>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</si>
  <si>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</si>
  <si>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</si>
  <si>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</si>
  <si>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</si>
  <si>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</si>
  <si>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</si>
  <si>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</si>
  <si>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</si>
  <si>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</si>
  <si>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</si>
  <si>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</si>
  <si>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</si>
  <si>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</si>
  <si>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</si>
  <si>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</si>
  <si>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</si>
  <si>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</si>
  <si>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</si>
  <si>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</si>
  <si>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</si>
  <si>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</si>
  <si>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</si>
  <si>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</si>
  <si>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</si>
  <si>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</si>
  <si>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</si>
  <si>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</si>
  <si>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</si>
  <si>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</si>
  <si>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</si>
  <si>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</si>
  <si>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</si>
  <si>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</si>
  <si>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</si>
  <si>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</si>
  <si>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</si>
  <si>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</si>
  <si>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</si>
  <si>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</si>
  <si>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</si>
  <si>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</si>
  <si>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</si>
  <si>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</si>
  <si>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</si>
  <si>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</si>
  <si>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</si>
  <si>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</si>
  <si>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</si>
  <si>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</si>
  <si>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</si>
  <si>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</si>
  <si>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</si>
  <si>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</si>
  <si>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</si>
  <si>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</si>
  <si>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</si>
  <si>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</si>
  <si>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</si>
  <si>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</si>
  <si>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</si>
  <si>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</si>
  <si>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</si>
  <si>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</si>
  <si>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</si>
  <si>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</si>
  <si>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</si>
  <si>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</si>
  <si>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</si>
  <si>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</si>
  <si>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</si>
  <si>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</si>
  <si>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</si>
  <si>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</si>
  <si>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</si>
  <si>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</si>
  <si>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</si>
  <si>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</si>
  <si>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</si>
  <si>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</si>
  <si>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</si>
  <si>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</si>
  <si>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</si>
  <si>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</si>
  <si>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</si>
  <si>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</si>
  <si>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</si>
  <si>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</si>
  <si>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</si>
  <si>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</si>
  <si>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</si>
  <si>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</si>
  <si>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</si>
  <si>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</si>
  <si>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</si>
  <si>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</si>
  <si>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</si>
  <si>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</si>
  <si>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</si>
  <si>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</si>
  <si>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</si>
  <si>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</si>
  <si>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</si>
  <si>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</si>
  <si>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</si>
  <si>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</si>
  <si>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</si>
  <si>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</si>
  <si>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</si>
  <si>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</si>
  <si>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</si>
  <si>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</si>
  <si>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</si>
  <si>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</si>
  <si>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</si>
  <si>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</si>
  <si>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</si>
  <si>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</si>
  <si>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</si>
  <si>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</si>
  <si>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</si>
  <si>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</si>
  <si>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</si>
  <si>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</si>
  <si>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</si>
  <si>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</si>
  <si>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</si>
  <si>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</si>
  <si>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</si>
  <si>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</si>
  <si>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</si>
  <si>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</si>
  <si>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</si>
  <si>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</si>
  <si>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</si>
  <si>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</si>
  <si>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</si>
  <si>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</si>
  <si>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</si>
  <si>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</si>
  <si>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</si>
  <si>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</si>
  <si>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</si>
  <si>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</si>
  <si>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</si>
  <si>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</si>
  <si>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</si>
  <si>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</si>
  <si>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</si>
  <si>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</si>
  <si>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</si>
  <si>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</si>
  <si>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</si>
  <si>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</si>
  <si>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</si>
  <si>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</si>
  <si>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</si>
  <si>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</si>
  <si>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</si>
  <si>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</si>
  <si>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</si>
  <si>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</si>
  <si>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</si>
  <si>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</si>
  <si>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</si>
  <si>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</si>
  <si>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</si>
  <si>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</si>
  <si>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</si>
  <si>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</si>
  <si>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</si>
  <si>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</si>
  <si>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</si>
  <si>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</si>
  <si>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</si>
  <si>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</si>
  <si>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</si>
  <si>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</si>
  <si>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</si>
  <si>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</si>
  <si>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</si>
  <si>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</si>
  <si>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</si>
  <si>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</si>
  <si>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</si>
  <si>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</si>
  <si>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</si>
  <si>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</si>
  <si>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</si>
  <si>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</si>
  <si>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</si>
  <si>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</si>
  <si>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</si>
  <si>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</si>
  <si>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</si>
  <si>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</si>
  <si>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</si>
  <si>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</si>
  <si>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</si>
  <si>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</si>
  <si>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</si>
  <si>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</si>
  <si>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</si>
  <si>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</si>
  <si>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</si>
  <si>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</si>
  <si>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</si>
  <si>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</si>
  <si>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</si>
  <si>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</si>
  <si>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</si>
  <si>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</si>
  <si>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</si>
  <si>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</si>
  <si>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</si>
  <si>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</si>
  <si>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</si>
  <si>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</si>
  <si>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</si>
  <si>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</si>
  <si>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</si>
  <si>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</si>
  <si>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</si>
  <si>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</si>
  <si>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</si>
  <si>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</si>
  <si>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</si>
  <si>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</si>
  <si>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</si>
  <si>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</si>
  <si>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</si>
  <si>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</si>
  <si>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</si>
  <si>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</si>
  <si>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</si>
  <si>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</si>
  <si>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</si>
  <si>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</si>
  <si>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</si>
  <si>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</si>
  <si>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</si>
  <si>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</si>
  <si>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</si>
  <si>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</si>
  <si>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</si>
  <si>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</si>
  <si>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</si>
  <si>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</si>
  <si>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</si>
  <si>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</si>
  <si>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</si>
  <si>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</si>
  <si>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</si>
  <si>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</si>
  <si>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</si>
  <si>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</si>
  <si>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</si>
  <si>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</si>
  <si>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</si>
  <si>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</si>
  <si>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</si>
  <si>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</si>
  <si>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</si>
  <si>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</si>
  <si>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</si>
  <si>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</si>
  <si>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</si>
  <si>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</si>
  <si>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</si>
  <si>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</si>
  <si>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</si>
  <si>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</si>
  <si>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</si>
  <si>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</si>
  <si>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</si>
  <si>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</si>
  <si>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</si>
  <si>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</si>
  <si>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</si>
  <si>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</si>
  <si>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</si>
  <si>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</si>
  <si>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</si>
  <si>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</si>
  <si>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</si>
  <si>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</si>
  <si>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</si>
  <si>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</si>
  <si>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</si>
  <si>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</si>
  <si>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</si>
  <si>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</si>
  <si>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</si>
  <si>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</si>
  <si>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</si>
  <si>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</si>
  <si>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</si>
  <si>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</si>
  <si>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</si>
  <si>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</si>
  <si>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</si>
  <si>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</si>
  <si>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</si>
  <si>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</si>
  <si>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</si>
  <si>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</si>
  <si>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</si>
  <si>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</si>
  <si>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</si>
  <si>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</si>
  <si>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</si>
  <si>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</si>
  <si>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</si>
  <si>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</si>
  <si>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</si>
  <si>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</si>
  <si>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</si>
  <si>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</si>
  <si>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</si>
  <si>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</si>
  <si>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</si>
  <si>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</si>
  <si>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</si>
  <si>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</si>
  <si>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</si>
  <si>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</si>
  <si>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</si>
  <si>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</si>
  <si>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</si>
  <si>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</si>
  <si>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</si>
  <si>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</si>
  <si>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</si>
  <si>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</si>
  <si>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</si>
  <si>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</si>
  <si>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</si>
  <si>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</si>
  <si>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</si>
  <si>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</si>
  <si>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</si>
  <si>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</si>
  <si>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</si>
  <si>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</si>
  <si>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</si>
  <si>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</si>
  <si>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</si>
  <si>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</si>
  <si>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</si>
  <si>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</si>
  <si>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</si>
  <si>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</si>
  <si>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</si>
  <si>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</si>
  <si>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</si>
  <si>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</si>
  <si>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</si>
  <si>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</si>
  <si>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</si>
  <si>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</si>
  <si>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</si>
  <si>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</si>
  <si>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</si>
  <si>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</si>
  <si>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</si>
  <si>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</si>
  <si>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</si>
  <si>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</si>
  <si>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</si>
  <si>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</si>
  <si>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</si>
  <si>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</si>
  <si>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</si>
  <si>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</si>
  <si>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</si>
  <si>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</si>
  <si>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</si>
  <si>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</si>
  <si>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</si>
  <si>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</si>
  <si>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</si>
  <si>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</si>
  <si>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</si>
  <si>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</si>
  <si>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</si>
  <si>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</si>
  <si>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</si>
  <si>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</si>
  <si>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</si>
  <si>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</si>
  <si>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</si>
  <si>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</si>
  <si>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</si>
  <si>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</si>
  <si>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</si>
  <si>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</si>
  <si>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</si>
  <si>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</si>
  <si>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</si>
  <si>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</si>
  <si>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</si>
  <si>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</si>
  <si>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</si>
  <si>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</si>
  <si>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</si>
  <si>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</si>
  <si>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</si>
  <si>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</si>
  <si>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</si>
  <si>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</si>
  <si>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</si>
  <si>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</si>
  <si>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</si>
  <si>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</si>
  <si>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</si>
  <si>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</si>
  <si>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</si>
  <si>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</si>
  <si>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</si>
  <si>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</si>
  <si>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</si>
  <si>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</si>
  <si>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</si>
  <si>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</si>
  <si>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</si>
  <si>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</si>
  <si>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</si>
  <si>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</si>
  <si>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</si>
  <si>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</si>
  <si>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</si>
  <si>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</si>
  <si>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</si>
  <si>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</si>
  <si>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</si>
  <si>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</si>
  <si>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</si>
  <si>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</si>
  <si>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</si>
  <si>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</si>
  <si>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</si>
  <si>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</si>
  <si>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</si>
  <si>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</si>
  <si>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</si>
  <si>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</si>
  <si>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</si>
  <si>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</si>
  <si>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</si>
  <si>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</si>
  <si>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</si>
  <si>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</si>
  <si>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</si>
  <si>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</si>
  <si>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</si>
  <si>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</si>
  <si>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</si>
  <si>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</si>
  <si>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</si>
  <si>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</si>
  <si>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</si>
  <si>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</si>
  <si>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</si>
  <si>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</si>
  <si>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</si>
  <si>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</si>
  <si>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</si>
  <si>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</si>
  <si>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</si>
  <si>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</si>
  <si>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</si>
  <si>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</si>
  <si>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</si>
  <si>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</si>
  <si>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</si>
  <si>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</si>
  <si>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</si>
  <si>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</si>
  <si>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</si>
  <si>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</si>
  <si>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</si>
  <si>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</si>
  <si>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</si>
  <si>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</si>
  <si>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</si>
  <si>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</si>
  <si>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</si>
  <si>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</si>
  <si>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</si>
  <si>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</si>
  <si>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</si>
  <si>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</si>
  <si>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</si>
  <si>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</si>
  <si>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</si>
  <si>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</si>
  <si>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</si>
  <si>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</si>
  <si>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</si>
  <si>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</si>
  <si>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</si>
  <si>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</si>
  <si>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</si>
  <si>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</si>
  <si>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</si>
  <si>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</si>
  <si>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</si>
  <si>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</si>
  <si>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</si>
  <si>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</si>
  <si>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</si>
  <si>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</si>
  <si>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</si>
  <si>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</si>
  <si>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</si>
  <si>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</si>
  <si>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</si>
  <si>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</si>
  <si>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</si>
  <si>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</si>
  <si>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</si>
  <si>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</si>
  <si>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</si>
  <si>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</si>
  <si>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</si>
  <si>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</si>
  <si>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</si>
  <si>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</si>
  <si>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</si>
  <si>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</si>
  <si>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</si>
  <si>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</si>
  <si>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</si>
  <si>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</si>
  <si>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</si>
  <si>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</si>
  <si>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</si>
  <si>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</si>
  <si>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</si>
  <si>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</si>
  <si>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</si>
  <si>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</si>
  <si>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</si>
  <si>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</si>
  <si>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</si>
  <si>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</si>
  <si>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</si>
  <si>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</si>
  <si>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</si>
  <si>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</si>
  <si>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</si>
  <si>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</si>
  <si>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</si>
  <si>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</si>
  <si>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</si>
  <si>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</si>
  <si>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</si>
  <si>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</si>
  <si>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</si>
  <si>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</si>
  <si>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</si>
  <si>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</si>
  <si>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</si>
  <si>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</si>
  <si>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</si>
  <si>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</si>
  <si>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</si>
  <si>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</si>
  <si>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</si>
  <si>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</si>
  <si>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</si>
  <si>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</si>
  <si>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</si>
  <si>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</si>
  <si>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</si>
  <si>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</si>
  <si>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</si>
  <si>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</si>
  <si>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</si>
  <si>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</si>
  <si>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</si>
  <si>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</si>
  <si>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</si>
  <si>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</si>
  <si>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</si>
  <si>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</si>
  <si>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</si>
  <si>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</si>
  <si>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</si>
  <si>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</si>
  <si>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</si>
  <si>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</si>
  <si>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</si>
  <si>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</si>
  <si>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</si>
  <si>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</si>
  <si>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</si>
  <si>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</si>
  <si>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</si>
  <si>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</si>
  <si>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</si>
  <si>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</si>
  <si>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</si>
  <si>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</si>
  <si>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</si>
  <si>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</si>
  <si>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</si>
  <si>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</si>
  <si>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</si>
  <si>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</si>
  <si>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</si>
  <si>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</si>
  <si>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</si>
  <si>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</si>
  <si>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</si>
  <si>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</si>
  <si>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</si>
  <si>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</si>
  <si>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</si>
  <si>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</si>
  <si>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</si>
  <si>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</si>
  <si>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</si>
  <si>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</si>
  <si>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</si>
  <si>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</si>
  <si>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</si>
  <si>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</si>
  <si>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</si>
  <si>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</si>
  <si>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</si>
  <si>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</si>
  <si>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</si>
  <si>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</si>
  <si>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</si>
  <si>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</si>
  <si>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</si>
  <si>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</si>
  <si>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</si>
  <si>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</si>
  <si>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</si>
  <si>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</si>
  <si>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</si>
  <si>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</si>
  <si>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</si>
  <si>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</si>
  <si>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</si>
  <si>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</si>
  <si>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</si>
  <si>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</si>
  <si>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</si>
  <si>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</si>
  <si>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</si>
  <si>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</si>
  <si>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</si>
  <si>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</si>
  <si>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</si>
  <si>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</si>
  <si>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</si>
  <si>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</si>
  <si>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</si>
  <si>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</si>
  <si>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</si>
  <si>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</si>
  <si>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</si>
  <si>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</si>
  <si>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</si>
  <si>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</si>
  <si>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</si>
  <si>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</si>
  <si>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</si>
  <si>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</si>
  <si>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</si>
  <si>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</si>
  <si>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</si>
  <si>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</si>
  <si>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</si>
  <si>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</si>
  <si>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</si>
  <si>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</si>
  <si>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</si>
  <si>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</si>
  <si>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</si>
  <si>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</si>
  <si>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</si>
  <si>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</si>
  <si>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</si>
  <si>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</si>
  <si>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</si>
  <si>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</si>
  <si>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</si>
  <si>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</si>
  <si>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</si>
  <si>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</si>
  <si>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</si>
  <si>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</si>
  <si>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</si>
  <si>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</si>
  <si>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</si>
  <si>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</si>
  <si>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</si>
  <si>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</si>
  <si>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</si>
  <si>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</si>
  <si>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</si>
  <si>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</si>
  <si>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</si>
  <si>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</si>
  <si>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</si>
  <si>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</si>
  <si>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</si>
  <si>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</si>
  <si>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</si>
  <si>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</si>
  <si>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</si>
  <si>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</si>
  <si>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</si>
  <si>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</si>
  <si>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</si>
  <si>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</si>
  <si>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</si>
  <si>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</si>
  <si>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</si>
  <si>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</si>
  <si>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</si>
  <si>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</si>
  <si>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</si>
  <si>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</si>
  <si>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</si>
  <si>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</si>
  <si>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</si>
  <si>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</si>
  <si>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</si>
  <si>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</si>
  <si>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</si>
  <si>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</si>
  <si>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</si>
  <si>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</si>
  <si>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</si>
  <si>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</si>
  <si>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</si>
  <si>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</si>
  <si>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</si>
  <si>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</si>
  <si>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</si>
  <si>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</si>
  <si>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</si>
  <si>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</si>
  <si>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</si>
  <si>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</si>
  <si>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</si>
  <si>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</si>
  <si>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</si>
  <si>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</si>
  <si>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</si>
  <si>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</si>
  <si>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</si>
  <si>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</si>
  <si>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</si>
  <si>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</si>
  <si>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</si>
  <si>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</si>
  <si>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</si>
  <si>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</si>
  <si>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</si>
  <si>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</si>
  <si>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</si>
  <si>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</si>
  <si>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</si>
  <si>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</si>
  <si>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</si>
  <si>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</si>
  <si>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</si>
  <si>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</si>
  <si>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</si>
  <si>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</si>
  <si>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</si>
  <si>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</si>
  <si>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</si>
  <si>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</si>
  <si>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</si>
  <si>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</si>
  <si>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</si>
  <si>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</si>
  <si>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</si>
  <si>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</si>
  <si>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</si>
  <si>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</si>
  <si>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</si>
  <si>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</si>
  <si>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</si>
  <si>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</si>
  <si>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</si>
  <si>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</si>
  <si>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</si>
  <si>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</si>
  <si>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</si>
  <si>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</si>
  <si>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</si>
  <si>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</si>
  <si>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</si>
  <si>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</si>
  <si>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</si>
  <si>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</si>
  <si>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</si>
  <si>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</si>
  <si>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</si>
  <si>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</si>
  <si>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</si>
  <si>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</si>
  <si>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</si>
  <si>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</si>
  <si>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</si>
  <si>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</si>
  <si>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</si>
  <si>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</si>
  <si>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</si>
  <si>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</si>
  <si>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</si>
  <si>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</si>
  <si>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</si>
  <si>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</si>
  <si>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</si>
  <si>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</si>
  <si>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</si>
  <si>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</si>
  <si>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</si>
  <si>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</si>
  <si>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</si>
  <si>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</si>
  <si>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</si>
  <si>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</si>
  <si>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</si>
  <si>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</si>
  <si>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</si>
  <si>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</si>
  <si>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</si>
  <si>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</si>
  <si>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</si>
  <si>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</si>
  <si>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</si>
  <si>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</si>
  <si>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</si>
  <si>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</si>
  <si>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</si>
  <si>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</si>
  <si>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</si>
  <si>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</si>
  <si>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</si>
  <si>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</si>
  <si>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</si>
  <si>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</si>
  <si>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</si>
  <si>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</si>
  <si>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</si>
  <si>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</si>
  <si>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</si>
  <si>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</si>
  <si>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</si>
  <si>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</si>
  <si>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</si>
  <si>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</si>
  <si>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</si>
  <si>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</si>
  <si>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</si>
  <si>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</si>
  <si>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</si>
  <si>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</si>
  <si>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</si>
  <si>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</si>
  <si>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</si>
  <si>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</si>
  <si>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</si>
  <si>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</si>
  <si>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</si>
  <si>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</si>
  <si>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</si>
  <si>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</si>
  <si>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</si>
  <si>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</si>
  <si>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</si>
  <si>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</si>
  <si>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</si>
  <si>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</si>
  <si>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</si>
  <si>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</si>
  <si>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</si>
  <si>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</si>
  <si>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</si>
  <si>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</si>
  <si>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</si>
  <si>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</si>
  <si>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</si>
  <si>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</si>
  <si>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</si>
  <si>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</si>
  <si>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</si>
  <si>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</si>
  <si>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</si>
  <si>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</si>
  <si>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</si>
  <si>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</si>
  <si>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</si>
  <si>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</si>
  <si>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</si>
  <si>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</si>
  <si>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</si>
  <si>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</si>
  <si>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</si>
  <si>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</si>
  <si>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</si>
  <si>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</si>
  <si>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</si>
  <si>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</si>
  <si>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</si>
  <si>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</si>
  <si>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</si>
  <si>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</si>
  <si>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</si>
  <si>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</si>
  <si>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</si>
  <si>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</si>
  <si>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</si>
  <si>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</si>
  <si>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</si>
  <si>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</si>
  <si>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</si>
  <si>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</si>
  <si>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</si>
  <si>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</si>
  <si>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</si>
  <si>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</si>
  <si>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</si>
  <si>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</si>
  <si>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</si>
  <si>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</si>
  <si>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</si>
  <si>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</si>
  <si>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</si>
  <si>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</si>
  <si>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</si>
  <si>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</si>
  <si>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</si>
  <si>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</si>
  <si>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</si>
  <si>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</si>
  <si>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</si>
  <si>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</si>
  <si>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</si>
  <si>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</si>
  <si>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</si>
  <si>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</si>
  <si>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</si>
  <si>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</si>
  <si>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</si>
  <si>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</si>
  <si>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</si>
  <si>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</si>
  <si>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</si>
  <si>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</si>
  <si>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</si>
  <si>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</si>
  <si>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</si>
  <si>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</si>
  <si>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</si>
  <si>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</si>
  <si>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</si>
  <si>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</si>
  <si>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</si>
  <si>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</si>
  <si>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</si>
  <si>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</si>
  <si>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</si>
  <si>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</si>
  <si>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</si>
  <si>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</si>
  <si>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</si>
  <si>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</si>
  <si>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</si>
  <si>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</si>
  <si>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</si>
  <si>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</si>
  <si>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</si>
  <si>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</si>
  <si>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</si>
  <si>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</si>
  <si>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</si>
  <si>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</si>
  <si>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</si>
  <si>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</si>
  <si>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</si>
  <si>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</si>
  <si>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</si>
  <si>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</si>
  <si>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</si>
  <si>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</si>
  <si>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</si>
  <si>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</si>
  <si>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</si>
  <si>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</si>
  <si>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</si>
  <si>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</si>
  <si>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</si>
  <si>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</si>
  <si>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</si>
  <si>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</si>
  <si>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</si>
  <si>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</si>
  <si>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</si>
  <si>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</si>
  <si>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</si>
  <si>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</si>
  <si>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</si>
  <si>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</si>
  <si>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</si>
  <si>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</si>
  <si>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</si>
  <si>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</si>
  <si>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</si>
  <si>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</si>
  <si>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</si>
  <si>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</si>
  <si>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</si>
  <si>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</si>
  <si>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</si>
  <si>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</si>
  <si>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</si>
  <si>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</si>
  <si>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</si>
  <si>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</si>
  <si>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</si>
  <si>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</si>
  <si>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</si>
  <si>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</si>
  <si>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</si>
  <si>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</si>
  <si>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</si>
  <si>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</si>
  <si>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</si>
  <si>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</si>
  <si>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</si>
  <si>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</si>
  <si>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</si>
  <si>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</si>
  <si>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</si>
  <si>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</si>
  <si>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</si>
  <si>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</si>
  <si>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</si>
  <si>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</si>
  <si>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</si>
  <si>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</si>
  <si>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</si>
  <si>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</si>
  <si>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</si>
  <si>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</si>
  <si>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</si>
  <si>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</si>
  <si>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</si>
  <si>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</si>
  <si>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</si>
  <si>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</si>
  <si>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</si>
  <si>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</si>
  <si>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</si>
  <si>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</si>
  <si>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</si>
  <si>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</si>
  <si>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</si>
  <si>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</si>
  <si>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</si>
  <si>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</si>
  <si>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</si>
  <si>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</si>
  <si>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</si>
  <si>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</si>
  <si>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</si>
  <si>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</si>
  <si>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</si>
  <si>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</si>
  <si>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</si>
  <si>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</si>
  <si>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</si>
  <si>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</si>
  <si>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</si>
  <si>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</si>
  <si>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</si>
  <si>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</si>
  <si>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</si>
  <si>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</si>
  <si>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</si>
  <si>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</si>
  <si>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</si>
  <si>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</si>
  <si>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</si>
  <si>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</si>
  <si>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</si>
  <si>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</si>
  <si>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</si>
  <si>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</si>
  <si>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</si>
  <si>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</si>
  <si>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</si>
  <si>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</si>
  <si>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</si>
  <si>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</si>
  <si>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</si>
  <si>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</si>
  <si>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</si>
  <si>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</si>
  <si>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</si>
  <si>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</si>
  <si>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</si>
  <si>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</si>
  <si>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</si>
  <si>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</si>
  <si>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</si>
  <si>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</si>
  <si>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</si>
  <si>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</si>
  <si>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</si>
  <si>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</si>
  <si>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</si>
  <si>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</si>
  <si>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</si>
  <si>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</si>
  <si>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</si>
  <si>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</si>
  <si>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</si>
  <si>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</si>
  <si>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</si>
  <si>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</si>
  <si>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</si>
  <si>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</si>
  <si>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</si>
  <si>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</si>
  <si>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</si>
  <si>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</si>
  <si>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</si>
  <si>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</si>
  <si>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</si>
  <si>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</si>
  <si>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</si>
  <si>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</si>
  <si>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</si>
  <si>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</si>
  <si>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</si>
  <si>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</si>
  <si>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</si>
  <si>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</si>
  <si>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</si>
  <si>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</si>
  <si>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</si>
  <si>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</si>
  <si>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</si>
  <si>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</si>
  <si>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</si>
  <si>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</si>
  <si>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</si>
  <si>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</si>
  <si>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</si>
  <si>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</si>
  <si>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</si>
  <si>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</si>
  <si>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</si>
  <si>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</si>
  <si>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</si>
  <si>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</si>
  <si>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</si>
  <si>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</si>
  <si>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</si>
  <si>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</si>
  <si>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</si>
  <si>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</si>
  <si>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</si>
  <si>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</si>
  <si>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</si>
  <si>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</si>
  <si>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</si>
  <si>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</si>
  <si>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</si>
  <si>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</si>
  <si>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</si>
  <si>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</si>
  <si>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</si>
  <si>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</si>
  <si>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</si>
  <si>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</si>
  <si>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</si>
  <si>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</si>
  <si>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</si>
  <si>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</si>
  <si>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</si>
  <si>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</si>
  <si>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</si>
  <si>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</si>
  <si>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</si>
  <si>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</si>
  <si>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</si>
  <si>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</si>
  <si>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</si>
  <si>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</si>
  <si>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</si>
  <si>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</si>
  <si>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</si>
  <si>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</si>
  <si>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</si>
  <si>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</si>
  <si>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</si>
  <si>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</si>
  <si>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</si>
  <si>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</si>
  <si>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</si>
  <si>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</si>
  <si>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</si>
  <si>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</si>
  <si>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</si>
  <si>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</si>
  <si>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</si>
  <si>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</si>
  <si>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</si>
  <si>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</si>
  <si>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</si>
  <si>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</si>
  <si>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</si>
  <si>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</si>
  <si>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</si>
  <si>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</si>
  <si>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</si>
  <si>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</si>
  <si>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</si>
  <si>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</si>
  <si>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</si>
  <si>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</si>
  <si>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</si>
  <si>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</si>
  <si>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</si>
  <si>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</si>
  <si>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</si>
  <si>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</si>
  <si>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</si>
  <si>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</si>
  <si>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</si>
  <si>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</si>
  <si>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</si>
  <si>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</si>
  <si>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</si>
  <si>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</si>
  <si>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</si>
  <si>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</si>
  <si>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</si>
  <si>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</si>
  <si>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</si>
  <si>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</si>
  <si>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</si>
  <si>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</si>
  <si>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</si>
  <si>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</si>
  <si>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</si>
  <si>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</si>
  <si>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</si>
  <si>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</si>
  <si>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</si>
  <si>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</si>
  <si>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</si>
  <si>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</si>
  <si>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</si>
  <si>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</si>
  <si>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</si>
  <si>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</si>
  <si>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</si>
  <si>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</si>
  <si>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</si>
  <si>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</si>
  <si>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</si>
  <si>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</si>
  <si>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</si>
  <si>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</si>
  <si>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</si>
  <si>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</si>
  <si>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</si>
  <si>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</si>
  <si>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</si>
  <si>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</si>
  <si>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</si>
  <si>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</si>
  <si>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</si>
  <si>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</si>
  <si>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</si>
  <si>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</si>
  <si>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</si>
  <si>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</si>
  <si>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</si>
  <si>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</si>
  <si>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</si>
  <si>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</si>
  <si>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</si>
  <si>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</si>
  <si>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</si>
  <si>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</si>
  <si>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</si>
  <si>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</si>
  <si>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</si>
  <si>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</si>
  <si>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</si>
  <si>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</si>
  <si>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</si>
  <si>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</si>
  <si>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</si>
  <si>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</si>
  <si>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</si>
  <si>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</si>
  <si>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</si>
  <si>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</si>
  <si>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</si>
  <si>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</si>
  <si>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</si>
  <si>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</si>
  <si>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</si>
  <si>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</si>
  <si>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</si>
  <si>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</si>
  <si>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</si>
  <si>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</si>
  <si>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</si>
  <si>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</si>
  <si>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</si>
  <si>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</si>
  <si>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</si>
  <si>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</si>
  <si>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</si>
  <si>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</si>
  <si>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</si>
  <si>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</si>
  <si>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</si>
  <si>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</si>
  <si>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</si>
  <si>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</si>
  <si>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</si>
  <si>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</si>
  <si>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</si>
  <si>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</si>
  <si>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</si>
  <si>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</si>
  <si>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</si>
  <si>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</si>
  <si>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</si>
  <si>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</si>
  <si>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</si>
  <si>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</si>
  <si>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</si>
  <si>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</si>
  <si>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</si>
  <si>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</si>
  <si>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</si>
  <si>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</si>
  <si>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</si>
  <si>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</si>
  <si>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</si>
  <si>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</si>
  <si>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</si>
  <si>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</si>
  <si>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</si>
  <si>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</si>
  <si>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</si>
  <si>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</si>
  <si>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</si>
  <si>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</si>
  <si>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</si>
  <si>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</si>
  <si>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</si>
  <si>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</si>
  <si>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</si>
  <si>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</si>
  <si>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</si>
  <si>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</si>
  <si>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</si>
  <si>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</si>
  <si>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</si>
  <si>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</si>
  <si>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</si>
  <si>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</si>
  <si>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</si>
  <si>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</si>
  <si>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</si>
  <si>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</si>
  <si>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</si>
  <si>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</si>
  <si>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</si>
  <si>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</si>
  <si>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</si>
  <si>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</si>
  <si>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</si>
  <si>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</si>
  <si>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</si>
  <si>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</si>
  <si>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</si>
  <si>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</si>
  <si>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</si>
  <si>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</si>
  <si>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</si>
  <si>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</si>
  <si>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</si>
  <si>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</si>
  <si>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</si>
  <si>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</si>
  <si>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</si>
  <si>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</si>
  <si>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</si>
  <si>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</si>
  <si>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</si>
  <si>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</si>
  <si>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</si>
  <si>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</si>
  <si>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</si>
  <si>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</si>
  <si>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</si>
  <si>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</si>
  <si>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</si>
  <si>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</si>
  <si>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</si>
  <si>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</si>
  <si>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</si>
  <si>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</si>
  <si>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</si>
  <si>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</si>
  <si>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</si>
  <si>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</si>
  <si>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</si>
  <si>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</si>
  <si>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</si>
  <si>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</si>
  <si>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</si>
  <si>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</si>
  <si>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</si>
  <si>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</si>
  <si>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</si>
  <si>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</si>
  <si>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</si>
  <si>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</si>
  <si>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</si>
  <si>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</si>
  <si>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</si>
  <si>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</si>
  <si>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</si>
  <si>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</si>
  <si>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</si>
  <si>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</si>
  <si>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</si>
  <si>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</si>
  <si>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</si>
  <si>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</si>
  <si>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</si>
  <si>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</si>
  <si>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</si>
  <si>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</si>
  <si>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</si>
  <si>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</si>
  <si>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</si>
  <si>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</si>
  <si>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</si>
  <si>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</si>
  <si>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</si>
  <si>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</si>
  <si>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</si>
  <si>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</si>
  <si>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</si>
  <si>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</si>
  <si>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</si>
  <si>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</si>
  <si>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</si>
  <si>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</si>
  <si>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</si>
  <si>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</si>
  <si>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</si>
  <si>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</si>
  <si>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</si>
  <si>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</si>
  <si>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</si>
  <si>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</si>
  <si>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</si>
  <si>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</si>
  <si>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</si>
  <si>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</si>
  <si>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</si>
  <si>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</si>
  <si>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</si>
  <si>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</si>
  <si>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</si>
  <si>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</si>
  <si>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</si>
  <si>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</si>
  <si>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</si>
  <si>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</si>
  <si>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</si>
  <si>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</si>
  <si>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</si>
  <si>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</si>
  <si>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</si>
  <si>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</si>
  <si>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</si>
  <si>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</si>
  <si>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</si>
  <si>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</si>
  <si>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</si>
  <si>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</si>
  <si>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</si>
  <si>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</si>
  <si>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</si>
  <si>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</si>
  <si>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</si>
  <si>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</si>
  <si>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</si>
  <si>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</si>
  <si>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</si>
  <si>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</si>
  <si>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</si>
  <si>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</si>
  <si>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</si>
  <si>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</si>
  <si>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</si>
  <si>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</si>
  <si>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</si>
  <si>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</si>
  <si>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</si>
  <si>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</si>
  <si>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</si>
  <si>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</si>
  <si>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</si>
  <si>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</si>
  <si>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</si>
  <si>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</si>
  <si>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</si>
  <si>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</si>
  <si>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</si>
  <si>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</si>
  <si>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</si>
  <si>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</si>
  <si>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</si>
  <si>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</si>
  <si>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</si>
  <si>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</si>
  <si>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</si>
  <si>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</si>
  <si>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</si>
  <si>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</si>
  <si>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</si>
  <si>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</si>
  <si>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</si>
  <si>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</si>
  <si>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</si>
  <si>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</si>
  <si>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</si>
  <si>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</si>
  <si>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</si>
  <si>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</si>
  <si>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</si>
  <si>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</si>
  <si>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</si>
  <si>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</si>
  <si>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</si>
  <si>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</si>
  <si>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</si>
  <si>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</si>
  <si>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</si>
  <si>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</si>
  <si>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</si>
  <si>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</si>
  <si>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</si>
  <si>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</si>
  <si>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</si>
  <si>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</si>
  <si>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</si>
  <si>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</si>
  <si>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</si>
  <si>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</si>
  <si>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</si>
  <si>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</si>
  <si>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</si>
  <si>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</si>
  <si>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</si>
  <si>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</si>
  <si>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</si>
  <si>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</si>
  <si>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</si>
  <si>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</si>
  <si>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</si>
  <si>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</si>
  <si>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</si>
  <si>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</si>
  <si>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</si>
  <si>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</si>
  <si>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</si>
  <si>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</si>
  <si>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</si>
  <si>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</si>
  <si>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</si>
  <si>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</si>
  <si>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</si>
  <si>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</si>
  <si>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</si>
  <si>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</si>
  <si>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</si>
  <si>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</si>
  <si>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</si>
  <si>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</si>
  <si>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</si>
  <si>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</si>
  <si>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</si>
  <si>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</si>
  <si>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</si>
  <si>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</si>
  <si>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</si>
  <si>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</si>
  <si>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</si>
  <si>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</si>
  <si>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</si>
  <si>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</si>
  <si>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</si>
  <si>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</si>
  <si>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</si>
  <si>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</si>
  <si>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</si>
  <si>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</si>
  <si>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</si>
  <si>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</si>
  <si>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</si>
  <si>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</si>
  <si>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</si>
  <si>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</si>
  <si>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</si>
  <si>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</si>
  <si>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</si>
  <si>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</si>
  <si>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</si>
  <si>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</si>
  <si>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</si>
  <si>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</si>
  <si>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</si>
  <si>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</si>
  <si>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</si>
  <si>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</si>
  <si>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</si>
  <si>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</si>
  <si>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</si>
  <si>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</si>
  <si>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</si>
  <si>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</si>
  <si>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</si>
  <si>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</si>
  <si>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</si>
  <si>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</si>
  <si>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</si>
  <si>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</si>
  <si>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</si>
  <si>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</si>
  <si>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</si>
  <si>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</si>
  <si>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</si>
  <si>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</si>
  <si>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</si>
  <si>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</si>
  <si>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</si>
  <si>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</si>
  <si>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</si>
  <si>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</si>
  <si>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</si>
  <si>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</si>
  <si>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</si>
  <si>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</si>
  <si>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</si>
  <si>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</si>
  <si>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</si>
  <si>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</si>
  <si>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</si>
  <si>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</si>
  <si>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</si>
  <si>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</si>
  <si>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</si>
  <si>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</si>
  <si>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</si>
  <si>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</si>
  <si>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</si>
  <si>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</si>
  <si>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</si>
  <si>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</si>
  <si>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</si>
  <si>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</si>
  <si>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</si>
  <si>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</si>
  <si>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</si>
  <si>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</si>
  <si>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</si>
  <si>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</si>
  <si>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</si>
  <si>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</si>
  <si>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</si>
  <si>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</si>
  <si>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</si>
  <si>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</si>
  <si>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</si>
  <si>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</si>
  <si>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</si>
  <si>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</si>
  <si>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</si>
  <si>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</si>
  <si>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</si>
  <si>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</si>
  <si>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</si>
  <si>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</si>
  <si>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</si>
  <si>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</si>
  <si>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</si>
  <si>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</si>
  <si>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</si>
  <si>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</si>
  <si>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</si>
  <si>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</si>
  <si>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</si>
  <si>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</si>
  <si>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</si>
  <si>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</si>
  <si>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</si>
  <si>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</si>
  <si>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</si>
  <si>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</si>
  <si>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</si>
  <si>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</si>
  <si>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</si>
  <si>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</si>
  <si>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</si>
  <si>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</si>
  <si>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</si>
  <si>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</si>
  <si>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</si>
  <si>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</si>
  <si>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</si>
  <si>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</si>
  <si>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</si>
  <si>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</si>
  <si>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</si>
  <si>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</si>
  <si>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</si>
  <si>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</si>
  <si>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</si>
  <si>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</si>
  <si>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</si>
  <si>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</si>
  <si>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</si>
  <si>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</si>
  <si>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</si>
  <si>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</si>
  <si>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</si>
  <si>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</si>
  <si>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</si>
  <si>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</si>
  <si>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</si>
  <si>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</si>
  <si>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</si>
  <si>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</si>
  <si>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</si>
  <si>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</si>
  <si>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</si>
  <si>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</si>
  <si>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</si>
  <si>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</si>
  <si>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</si>
  <si>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</si>
  <si>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</si>
  <si>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</si>
  <si>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</si>
  <si>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</si>
  <si>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</si>
  <si>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</si>
  <si>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</si>
  <si>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</si>
  <si>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</si>
  <si>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</si>
  <si>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</si>
  <si>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</si>
  <si>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</si>
  <si>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</si>
  <si>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</si>
  <si>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</si>
  <si>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</si>
  <si>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</si>
  <si>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</si>
  <si>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</si>
  <si>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</si>
  <si>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</si>
  <si>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</si>
  <si>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</si>
  <si>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</si>
  <si>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</si>
  <si>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</si>
  <si>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</si>
  <si>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</si>
  <si>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</si>
  <si>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</si>
  <si>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</si>
  <si>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</si>
  <si>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</si>
  <si>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</si>
  <si>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</si>
  <si>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</si>
  <si>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</si>
  <si>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</si>
  <si>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</si>
  <si>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</si>
  <si>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</si>
  <si>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</si>
  <si>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</si>
  <si>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</si>
  <si>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</si>
  <si>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</si>
  <si>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</si>
  <si>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</si>
  <si>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</si>
  <si>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</si>
  <si>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</si>
  <si>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</si>
  <si>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</si>
  <si>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</si>
  <si>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</si>
  <si>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</si>
  <si>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</si>
  <si>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</si>
  <si>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</si>
  <si>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</si>
  <si>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</si>
  <si>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</si>
  <si>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</si>
  <si>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</si>
  <si>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</si>
  <si>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</si>
  <si>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</si>
  <si>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</si>
  <si>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</si>
  <si>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</si>
  <si>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</si>
  <si>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</si>
  <si>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</si>
  <si>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</si>
  <si>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</si>
  <si>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</si>
  <si>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</si>
  <si>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</si>
  <si>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</si>
  <si>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</si>
  <si>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</si>
  <si>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</si>
  <si>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</si>
  <si>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</si>
  <si>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</si>
  <si>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</si>
  <si>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</si>
  <si>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</si>
  <si>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</si>
  <si>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</si>
  <si>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</si>
  <si>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</si>
  <si>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</si>
  <si>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</si>
  <si>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</si>
  <si>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</si>
  <si>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</si>
  <si>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</si>
  <si>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</si>
  <si>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</si>
  <si>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</si>
  <si>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</si>
  <si>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</si>
  <si>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</si>
  <si>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</si>
  <si>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</si>
  <si>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</si>
  <si>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</si>
  <si>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</si>
  <si>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</si>
  <si>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</si>
  <si>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</si>
  <si>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</si>
  <si>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</si>
  <si>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</si>
  <si>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</si>
  <si>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</si>
  <si>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</si>
  <si>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</si>
  <si>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</si>
  <si>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</si>
  <si>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</si>
  <si>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</si>
  <si>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</si>
  <si>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</si>
  <si>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</si>
  <si>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</si>
  <si>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</si>
  <si>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</si>
  <si>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</si>
  <si>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</si>
  <si>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</si>
  <si>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</si>
  <si>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</si>
  <si>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</si>
  <si>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</si>
  <si>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</si>
  <si>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</si>
  <si>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</si>
  <si>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</si>
  <si>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</si>
  <si>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</si>
  <si>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</si>
  <si>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</si>
  <si>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</si>
  <si>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</si>
  <si>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</si>
  <si>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</si>
  <si>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</si>
  <si>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</si>
  <si>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</si>
  <si>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</si>
  <si>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</si>
  <si>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</si>
  <si>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</si>
  <si>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</si>
  <si>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</si>
  <si>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</si>
  <si>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</si>
  <si>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</si>
  <si>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</si>
  <si>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</si>
  <si>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</si>
  <si>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</si>
  <si>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</si>
  <si>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</si>
  <si>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</si>
  <si>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</si>
  <si>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</si>
  <si>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</si>
  <si>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</si>
  <si>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</si>
  <si>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</si>
  <si>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</si>
  <si>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</si>
  <si>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</si>
  <si>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</si>
  <si>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</si>
  <si>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</si>
  <si>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</si>
  <si>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</si>
  <si>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</si>
  <si>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</si>
  <si>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</si>
  <si>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</si>
  <si>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</si>
  <si>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</si>
  <si>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</si>
  <si>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</si>
  <si>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</si>
  <si>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</si>
  <si>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</si>
  <si>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</si>
  <si>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</si>
  <si>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</si>
  <si>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</si>
  <si>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</si>
  <si>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</si>
  <si>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</si>
  <si>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</si>
  <si>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</si>
  <si>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</si>
  <si>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</si>
  <si>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</si>
  <si>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</si>
  <si>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</si>
  <si>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</si>
  <si>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</si>
  <si>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</si>
  <si>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</si>
  <si>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</si>
  <si>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</si>
  <si>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</si>
  <si>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</si>
  <si>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</si>
  <si>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</si>
  <si>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</si>
  <si>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</si>
  <si>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</si>
  <si>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</si>
  <si>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</si>
  <si>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</si>
  <si>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</si>
  <si>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</si>
  <si>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</si>
  <si>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</si>
  <si>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</si>
  <si>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</si>
  <si>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</si>
  <si>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</si>
  <si>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</si>
  <si>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</si>
  <si>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</si>
  <si>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</si>
  <si>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</si>
  <si>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</si>
  <si>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</si>
  <si>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</si>
  <si>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</si>
  <si>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</si>
  <si>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</si>
  <si>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</si>
  <si>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</si>
  <si>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</si>
  <si>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</si>
  <si>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</si>
  <si>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</si>
  <si>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</si>
  <si>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</si>
  <si>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</si>
  <si>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</si>
  <si>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</si>
  <si>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</si>
  <si>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</si>
  <si>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</si>
  <si>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</si>
  <si>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</si>
  <si>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</si>
  <si>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</si>
  <si>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</si>
  <si>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</si>
  <si>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</si>
  <si>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</si>
  <si>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</si>
  <si>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</si>
  <si>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</si>
  <si>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</si>
  <si>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</si>
  <si>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</si>
  <si>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</si>
  <si>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</si>
  <si>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</si>
  <si>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</si>
  <si>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</si>
  <si>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</si>
  <si>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</si>
  <si>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</si>
  <si>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</si>
  <si>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</si>
  <si>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</si>
  <si>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</si>
  <si>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</si>
  <si>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</si>
  <si>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</si>
  <si>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</si>
  <si>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</si>
  <si>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</si>
  <si>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</si>
  <si>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</si>
  <si>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</si>
  <si>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</si>
  <si>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</si>
  <si>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</si>
  <si>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</si>
  <si>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</si>
  <si>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</si>
  <si>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</si>
  <si>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</si>
  <si>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</si>
  <si>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</si>
  <si>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</si>
  <si>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</si>
  <si>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</si>
  <si>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</si>
  <si>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</si>
  <si>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</si>
  <si>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</si>
  <si>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</si>
  <si>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</si>
  <si>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</si>
  <si>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</si>
  <si>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</si>
  <si>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</si>
  <si>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</si>
  <si>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</si>
  <si>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</si>
  <si>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</si>
  <si>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</si>
  <si>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</si>
  <si>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</si>
  <si>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</si>
  <si>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</si>
  <si>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</si>
  <si>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</si>
  <si>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</si>
  <si>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</si>
  <si>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</si>
  <si>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</si>
  <si>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</si>
  <si>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</si>
  <si>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</si>
  <si>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</si>
  <si>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</si>
  <si>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</si>
  <si>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</si>
  <si>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</si>
  <si>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</si>
  <si>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</si>
  <si>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</si>
  <si>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</si>
  <si>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</si>
  <si>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</si>
  <si>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</si>
  <si>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</si>
  <si>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</si>
  <si>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</si>
  <si>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</si>
  <si>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</si>
  <si>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</si>
  <si>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</si>
  <si>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</si>
  <si>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</si>
  <si>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</si>
  <si>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</si>
  <si>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</si>
  <si>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</si>
  <si>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</si>
  <si>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</si>
  <si>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</si>
  <si>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</si>
  <si>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</si>
  <si>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</si>
  <si>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</si>
  <si>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</si>
  <si>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</si>
  <si>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</si>
  <si>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</si>
  <si>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</si>
  <si>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</si>
  <si>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</si>
  <si>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</si>
  <si>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</si>
  <si>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</si>
  <si>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</si>
  <si>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</si>
  <si>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</si>
  <si>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</si>
  <si>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</si>
  <si>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</si>
  <si>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</si>
  <si>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</si>
  <si>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</si>
  <si>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</si>
  <si>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</si>
  <si>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</si>
  <si>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</si>
  <si>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</si>
  <si>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</si>
  <si>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</si>
  <si>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</si>
  <si>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</si>
  <si>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</si>
  <si>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</si>
  <si>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</si>
  <si>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</si>
  <si>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</si>
  <si>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</si>
  <si>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</si>
  <si>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</si>
  <si>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</si>
  <si>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</si>
  <si>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</si>
  <si>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</si>
  <si>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</si>
  <si>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</si>
  <si>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</si>
  <si>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</si>
  <si>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</si>
  <si>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</si>
  <si>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</si>
  <si>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</si>
  <si>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</si>
  <si>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</si>
  <si>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</si>
  <si>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</si>
  <si>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</si>
  <si>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</si>
  <si>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</si>
  <si>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</si>
  <si>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</si>
  <si>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</si>
  <si>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</si>
  <si>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</si>
  <si>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</si>
  <si>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</si>
  <si>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</si>
  <si>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</si>
  <si>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</si>
  <si>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</si>
  <si>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</si>
  <si>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</si>
  <si>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</si>
  <si>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</si>
  <si>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</si>
  <si>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</si>
  <si>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</si>
  <si>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</si>
  <si>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</si>
  <si>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</si>
  <si>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</si>
  <si>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</si>
  <si>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</si>
  <si>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</si>
  <si>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</si>
  <si>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</si>
  <si>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</si>
  <si>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</si>
  <si>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</si>
  <si>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</si>
  <si>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</si>
  <si>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</si>
  <si>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</si>
  <si>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</si>
  <si>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</si>
  <si>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</si>
  <si>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</si>
  <si>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</si>
  <si>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</si>
  <si>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</si>
  <si>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</si>
  <si>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</si>
  <si>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</si>
  <si>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</si>
  <si>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</si>
  <si>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</si>
  <si>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</si>
  <si>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</si>
  <si>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</si>
  <si>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</si>
  <si>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</si>
  <si>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</si>
  <si>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</si>
  <si>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</si>
  <si>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</si>
  <si>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</si>
  <si>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</si>
  <si>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</si>
  <si>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</si>
  <si>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</si>
  <si>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</si>
  <si>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</si>
  <si>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</si>
  <si>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</si>
  <si>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</si>
  <si>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</si>
  <si>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</si>
  <si>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</si>
  <si>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</si>
  <si>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</si>
  <si>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</si>
  <si>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</si>
  <si>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</si>
  <si>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</si>
  <si>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</si>
  <si>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</si>
  <si>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</si>
  <si>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</si>
  <si>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</si>
  <si>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</si>
  <si>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</si>
  <si>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</si>
  <si>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</si>
  <si>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</si>
  <si>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</si>
  <si>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</si>
  <si>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</si>
  <si>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</si>
  <si>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</si>
  <si>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</si>
  <si>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</si>
  <si>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</si>
  <si>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</si>
  <si>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</si>
  <si>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</si>
  <si>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</si>
  <si>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</si>
  <si>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</si>
  <si>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</si>
  <si>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</si>
  <si>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</si>
  <si>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</si>
  <si>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</si>
  <si>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</si>
  <si>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</si>
  <si>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</si>
  <si>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</si>
  <si>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</si>
  <si>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</si>
  <si>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</si>
  <si>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</si>
  <si>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</si>
  <si>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</si>
  <si>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</si>
  <si>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</si>
  <si>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</si>
  <si>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</si>
  <si>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</si>
  <si>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</si>
  <si>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</si>
  <si>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</si>
  <si>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</si>
  <si>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</si>
  <si>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</si>
  <si>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</si>
  <si>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</si>
  <si>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</si>
  <si>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</si>
  <si>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</si>
  <si>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</si>
  <si>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</si>
  <si>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</si>
  <si>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</si>
  <si>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</si>
  <si>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</si>
  <si>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</si>
  <si>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</si>
  <si>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</si>
  <si>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</si>
  <si>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</si>
  <si>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</si>
  <si>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</si>
  <si>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</si>
  <si>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</si>
  <si>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</si>
  <si>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</si>
  <si>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</si>
  <si>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</si>
  <si>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</si>
  <si>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</si>
  <si>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</si>
  <si>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</si>
  <si>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</si>
  <si>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</si>
  <si>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</si>
  <si>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</si>
  <si>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</si>
  <si>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</si>
  <si>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</si>
  <si>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</si>
  <si>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</si>
  <si>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</si>
  <si>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</si>
  <si>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</si>
  <si>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</si>
  <si>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</si>
  <si>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</si>
  <si>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</si>
  <si>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</si>
  <si>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</si>
  <si>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</si>
  <si>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</si>
  <si>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</si>
  <si>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</si>
  <si>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</si>
  <si>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</si>
  <si>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</si>
  <si>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</si>
  <si>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</si>
  <si>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</si>
  <si>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</si>
  <si>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</si>
  <si>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</si>
  <si>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</si>
  <si>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</si>
  <si>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</si>
  <si>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</si>
  <si>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</si>
  <si>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</si>
  <si>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</si>
  <si>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</si>
  <si>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</si>
  <si>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</si>
  <si>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</si>
  <si>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</si>
  <si>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</si>
  <si>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</si>
  <si>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</si>
  <si>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</si>
  <si>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</si>
  <si>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</si>
  <si>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</si>
  <si>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</si>
  <si>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</si>
  <si>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</si>
  <si>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</si>
  <si>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</si>
  <si>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</si>
  <si>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</si>
  <si>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</si>
  <si>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</si>
  <si>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</si>
  <si>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</si>
  <si>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</si>
  <si>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</si>
  <si>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</si>
  <si>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</si>
  <si>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</si>
  <si>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</si>
  <si>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</si>
  <si>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</si>
  <si>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</si>
  <si>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</si>
  <si>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</si>
  <si>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</si>
  <si>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</si>
  <si>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</si>
  <si>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</si>
  <si>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</si>
  <si>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</si>
  <si>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</si>
  <si>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</si>
  <si>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</si>
  <si>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</si>
  <si>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</si>
  <si>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</si>
  <si>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</si>
  <si>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</si>
  <si>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</si>
  <si>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</si>
  <si>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</si>
  <si>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</si>
  <si>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</si>
  <si>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</si>
  <si>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</si>
  <si>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</si>
  <si>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</si>
  <si>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</si>
  <si>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</si>
  <si>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</si>
  <si>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</si>
  <si>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</si>
  <si>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</si>
  <si>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</si>
  <si>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</si>
  <si>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</si>
  <si>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</si>
  <si>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</si>
  <si>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</si>
  <si>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</si>
  <si>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</si>
  <si>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</si>
  <si>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</si>
  <si>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</si>
  <si>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</si>
  <si>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</si>
  <si>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</si>
  <si>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</si>
  <si>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</si>
  <si>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</si>
  <si>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</si>
  <si>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</si>
  <si>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</si>
  <si>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</si>
  <si>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</si>
  <si>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</si>
  <si>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</si>
  <si>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</si>
  <si>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</si>
  <si>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</si>
  <si>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</si>
  <si>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</si>
  <si>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</si>
  <si>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</si>
  <si>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</si>
  <si>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</si>
  <si>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</si>
  <si>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</si>
  <si>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</si>
  <si>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</si>
  <si>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</si>
  <si>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</si>
  <si>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</si>
  <si>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</si>
  <si>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</si>
  <si>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</si>
  <si>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</si>
  <si>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</si>
  <si>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</si>
  <si>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</si>
  <si>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</si>
  <si>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</si>
  <si>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</si>
  <si>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</si>
  <si>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</si>
  <si>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</si>
  <si>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</si>
  <si>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</si>
  <si>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</si>
  <si>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</si>
  <si>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</si>
  <si>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</si>
  <si>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</si>
  <si>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</si>
  <si>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</si>
  <si>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</si>
  <si>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</si>
  <si>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</si>
  <si>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</si>
  <si>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</si>
  <si>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</si>
  <si>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</si>
  <si>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</si>
  <si>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</si>
  <si>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</si>
  <si>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</si>
  <si>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</si>
  <si>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</si>
  <si>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LINE CHART</t>
  </si>
  <si>
    <t>WATERFALL</t>
  </si>
  <si>
    <t>donut chart</t>
  </si>
  <si>
    <t>MAP CHART</t>
  </si>
  <si>
    <t>Count of Customer ID</t>
  </si>
  <si>
    <t>Sum of Quantity</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</si>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</sst>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Green]\▲0.00%;[Red]\ \▼0.00%"/>
    <numFmt numFmtId="165" formatCode="&quot;$&quot;\ 0.00,\ &quot;K&quot;"/>
    <numFmt numFmtId="166" formatCode="_([$$-409]* #,##0.00_);_([$$-409]* \(#,##0.00\);_([$$-409]* &quot;-&quot;??_);_(@_)"/>
    <numFmt numFmtId="167" formatCode="&quot;#&quot;\ 0"/>
    <numFmt numFmtId="168" formatCode="[Green]\↑0.00%;[Red]\↓0.00%"/>
    <numFmt numFmtId="169" formatCode="&quot;$&quot;0.00,\ &quot;K&quot;"/>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36"/>
      <color theme="4"/>
      <name val="Calibri"/>
      <family val="2"/>
      <scheme val="minor"/>
    </font>
    <font>
      <sz val="14"/>
      <color theme="1"/>
      <name val="Calibri"/>
      <family val="2"/>
      <scheme val="minor"/>
    </font>
    <font>
      <b/>
      <sz val="11"/>
      <color theme="1"/>
      <name val="Lato black"/>
    </font>
  </fonts>
  <fills count="5">
    <fill>
      <patternFill patternType="none"/>
    </fill>
    <fill>
      <patternFill patternType="gray125"/>
    </fill>
    <fill>
      <patternFill patternType="solid">
        <fgColor theme="5" tint="0.39997558519241921"/>
        <bgColor indexed="64"/>
      </patternFill>
    </fill>
    <fill>
      <patternFill patternType="solid">
        <fgColor theme="5"/>
        <bgColor indexed="64"/>
      </patternFill>
    </fill>
    <fill>
      <patternFill patternType="solid">
        <fgColor theme="4"/>
        <bgColor indexed="64"/>
      </patternFill>
    </fill>
  </fills>
  <borders count="2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0" fontId="0" fillId="0" borderId="4" xfId="0" applyBorder="1"/>
    <xf numFmtId="14" fontId="0" fillId="0" borderId="6" xfId="0" applyNumberFormat="1" applyBorder="1" applyAlignment="1">
      <alignment horizontal="left"/>
    </xf>
    <xf numFmtId="0" fontId="0" fillId="0" borderId="5" xfId="0" applyBorder="1"/>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applyAlignment="1"/>
    <xf numFmtId="0" fontId="0" fillId="0" borderId="2" xfId="0" applyBorder="1"/>
    <xf numFmtId="0" fontId="0" fillId="0" borderId="8" xfId="0" applyBorder="1"/>
    <xf numFmtId="0" fontId="0" fillId="0" borderId="11" xfId="0" applyBorder="1"/>
    <xf numFmtId="0" fontId="0" fillId="0" borderId="12" xfId="0" applyBorder="1"/>
    <xf numFmtId="0" fontId="0" fillId="0" borderId="10" xfId="0" applyBorder="1" applyAlignment="1">
      <alignment horizontal="left"/>
    </xf>
    <xf numFmtId="0" fontId="0" fillId="0" borderId="10" xfId="0" applyBorder="1"/>
    <xf numFmtId="0" fontId="0" fillId="0" borderId="13" xfId="0" applyBorder="1"/>
    <xf numFmtId="0" fontId="0" fillId="0" borderId="14" xfId="0" applyBorder="1"/>
    <xf numFmtId="168" fontId="8" fillId="0" borderId="0" xfId="0" applyNumberFormat="1" applyFont="1"/>
    <xf numFmtId="168" fontId="8" fillId="0" borderId="0" xfId="1" applyNumberFormat="1" applyFont="1" applyAlignment="1"/>
    <xf numFmtId="169" fontId="0" fillId="0" borderId="0" xfId="0" applyNumberFormat="1"/>
    <xf numFmtId="165" fontId="0" fillId="0" borderId="0" xfId="1" applyNumberFormat="1" applyFont="1" applyAlignment="1"/>
    <xf numFmtId="44" fontId="0" fillId="0" borderId="3" xfId="0" applyNumberFormat="1" applyBorder="1"/>
    <xf numFmtId="44" fontId="0" fillId="0" borderId="4" xfId="0" applyNumberFormat="1" applyBorder="1"/>
    <xf numFmtId="44" fontId="0" fillId="0" borderId="5"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6" fillId="2" borderId="0" xfId="0" applyFont="1" applyFill="1" applyAlignment="1">
      <alignment horizontal="center"/>
    </xf>
    <xf numFmtId="0" fontId="6" fillId="3" borderId="0" xfId="0" applyFont="1" applyFill="1" applyAlignment="1">
      <alignment horizontal="center"/>
    </xf>
    <xf numFmtId="0" fontId="7" fillId="4" borderId="0" xfId="0" applyFont="1" applyFill="1" applyAlignment="1">
      <alignment horizontal="center"/>
    </xf>
  </cellXfs>
  <cellStyles count="2">
    <cellStyle name="Normal" xfId="0" builtinId="0"/>
    <cellStyle name="Percent" xfId="1" builtinId="5"/>
  </cellStyles>
  <dxfs count="5">
    <dxf>
      <numFmt numFmtId="34" formatCode="_(&quot;$&quot;* #,##0.00_);_(&quot;$&quot;* \(#,##0.00\);_(&quot;$&quot;* &quot;-&quot;??_);_(@_)"/>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pivot_table!$C$1</c:f>
              <c:strCache>
                <c:ptCount val="1"/>
                <c:pt idx="0">
                  <c:v>Sum of Profit</c:v>
                </c:pt>
              </c:strCache>
            </c:strRef>
          </c:tx>
          <c:spPr>
            <a:solidFill>
              <a:schemeClr val="accent2"/>
            </a:solidFill>
            <a:ln>
              <a:noFill/>
            </a:ln>
            <a:effectLst/>
          </c:spPr>
          <c:cat>
            <c:strRef>
              <c:f>pivot_table!$A$2:$A$14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pivot_table!$C$2:$C$14</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7D5-41A4-BDF7-A05637335FC9}"/>
            </c:ext>
          </c:extLst>
        </c:ser>
        <c:dLbls>
          <c:showLegendKey val="0"/>
          <c:showVal val="0"/>
          <c:showCatName val="0"/>
          <c:showSerName val="0"/>
          <c:showPercent val="0"/>
          <c:showBubbleSize val="0"/>
        </c:dLbls>
        <c:axId val="604198015"/>
        <c:axId val="540183423"/>
      </c:areaChart>
      <c:barChart>
        <c:barDir val="col"/>
        <c:grouping val="clustered"/>
        <c:varyColors val="0"/>
        <c:ser>
          <c:idx val="0"/>
          <c:order val="0"/>
          <c:tx>
            <c:strRef>
              <c:f>pivot_table!$B$1</c:f>
              <c:strCache>
                <c:ptCount val="1"/>
                <c:pt idx="0">
                  <c:v>Sum of Sales</c:v>
                </c:pt>
              </c:strCache>
            </c:strRef>
          </c:tx>
          <c:spPr>
            <a:solidFill>
              <a:schemeClr val="accent1"/>
            </a:solidFill>
            <a:ln>
              <a:noFill/>
            </a:ln>
            <a:effectLst/>
          </c:spPr>
          <c:invertIfNegative val="0"/>
          <c:cat>
            <c:strRef>
              <c:f>pivot_table!$A$2:$A$14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pivot_table!$B$2:$B$14</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7D5-41A4-BDF7-A05637335FC9}"/>
            </c:ext>
          </c:extLst>
        </c:ser>
        <c:dLbls>
          <c:showLegendKey val="0"/>
          <c:showVal val="0"/>
          <c:showCatName val="0"/>
          <c:showSerName val="0"/>
          <c:showPercent val="0"/>
          <c:showBubbleSize val="0"/>
        </c:dLbls>
        <c:gapWidth val="219"/>
        <c:overlap val="-27"/>
        <c:axId val="603073743"/>
        <c:axId val="540179263"/>
      </c:barChart>
      <c:catAx>
        <c:axId val="60307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179263"/>
        <c:crosses val="autoZero"/>
        <c:auto val="1"/>
        <c:lblAlgn val="ctr"/>
        <c:lblOffset val="100"/>
        <c:noMultiLvlLbl val="0"/>
      </c:catAx>
      <c:valAx>
        <c:axId val="540179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073743"/>
        <c:crosses val="autoZero"/>
        <c:crossBetween val="between"/>
      </c:valAx>
      <c:valAx>
        <c:axId val="540183423"/>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198015"/>
        <c:crosses val="max"/>
        <c:crossBetween val="between"/>
      </c:valAx>
      <c:catAx>
        <c:axId val="604198015"/>
        <c:scaling>
          <c:orientation val="minMax"/>
        </c:scaling>
        <c:delete val="1"/>
        <c:axPos val="b"/>
        <c:numFmt formatCode="General" sourceLinked="1"/>
        <c:majorTickMark val="out"/>
        <c:minorTickMark val="none"/>
        <c:tickLblPos val="nextTo"/>
        <c:crossAx val="5401834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pivot_table!$B$35</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E2-4FD3-9D09-4B1CD21EE2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E2-4FD3-9D09-4B1CD21EE2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E2-4FD3-9D09-4B1CD21EE2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pivot_table!$A$36:$A$39</c:f>
              <c:strCache>
                <c:ptCount val="3"/>
                <c:pt idx="0">
                  <c:v>Furniture</c:v>
                </c:pt>
                <c:pt idx="1">
                  <c:v>Office Supplies</c:v>
                </c:pt>
                <c:pt idx="2">
                  <c:v>Technology</c:v>
                </c:pt>
              </c:strCache>
            </c:strRef>
          </c:cat>
          <c:val>
            <c:numRef>
              <c:f>pivot_table!$B$36:$B$39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27C-424C-A42E-46EC2B03D93A}"/>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pivot_table!$B$105</c:f>
              <c:strCache>
                <c:ptCount val="1"/>
                <c:pt idx="0">
                  <c:v>Total</c:v>
                </c:pt>
              </c:strCache>
            </c:strRef>
          </c:tx>
          <c:spPr>
            <a:solidFill>
              <a:schemeClr val="accent1"/>
            </a:solidFill>
            <a:ln>
              <a:noFill/>
            </a:ln>
            <a:effectLst/>
          </c:spPr>
          <c:invertIfNegative val="0"/>
          <c:cat>
            <c:strRef>
              <c:f>pivot_table!$A$106:$A$111</c:f>
              <c:strCache>
                <c:ptCount val="5"/>
                <c:pt idx="0">
                  <c:v>Binders</c:v>
                </c:pt>
                <c:pt idx="1">
                  <c:v>Tables</c:v>
                </c:pt>
                <c:pt idx="2">
                  <c:v>Storage</c:v>
                </c:pt>
                <c:pt idx="3">
                  <c:v>Chairs</c:v>
                </c:pt>
                <c:pt idx="4">
                  <c:v>Phones</c:v>
                </c:pt>
              </c:strCache>
            </c:strRef>
          </c:cat>
          <c:val>
            <c:numRef>
              <c:f>pivot_table!$B$106:$B$111</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35B-41F3-A2D3-A004D293A7A2}"/>
            </c:ext>
          </c:extLst>
        </c:ser>
        <c:dLbls>
          <c:showLegendKey val="0"/>
          <c:showVal val="0"/>
          <c:showCatName val="0"/>
          <c:showSerName val="0"/>
          <c:showPercent val="0"/>
          <c:showBubbleSize val="0"/>
        </c:dLbls>
        <c:gapWidth val="182"/>
        <c:axId val="693029407"/>
        <c:axId val="833917839"/>
      </c:barChart>
      <c:catAx>
        <c:axId val="69302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917839"/>
        <c:crosses val="autoZero"/>
        <c:auto val="1"/>
        <c:lblAlgn val="ctr"/>
        <c:lblOffset val="100"/>
        <c:noMultiLvlLbl val="0"/>
      </c:catAx>
      <c:valAx>
        <c:axId val="833917839"/>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96753587133849E-2"/>
          <c:w val="0.90552873309432624"/>
          <c:h val="0.86064928257323015"/>
        </c:manualLayout>
      </c:layout>
      <c:lineChart>
        <c:grouping val="standard"/>
        <c:varyColors val="0"/>
        <c:ser>
          <c:idx val="0"/>
          <c:order val="0"/>
          <c:tx>
            <c:strRef>
              <c:f>pivot_table!$B$122</c:f>
              <c:strCache>
                <c:ptCount val="1"/>
                <c:pt idx="0">
                  <c:v>Total</c:v>
                </c:pt>
              </c:strCache>
            </c:strRef>
          </c:tx>
          <c:spPr>
            <a:ln w="28575" cap="rnd">
              <a:solidFill>
                <a:schemeClr val="accent1"/>
              </a:solidFill>
              <a:round/>
            </a:ln>
            <a:effectLst/>
          </c:spPr>
          <c:marker>
            <c:symbol val="none"/>
          </c:marker>
          <c:cat>
            <c:strRef>
              <c:f>pivot_table!$A$123:$A$135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pivot_table!$B$123:$B$135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76B-4179-B185-433C76AAD4A0}"/>
            </c:ext>
          </c:extLst>
        </c:ser>
        <c:dLbls>
          <c:showLegendKey val="0"/>
          <c:showVal val="0"/>
          <c:showCatName val="0"/>
          <c:showSerName val="0"/>
          <c:showPercent val="0"/>
          <c:showBubbleSize val="0"/>
        </c:dLbls>
        <c:smooth val="0"/>
        <c:axId val="1712043855"/>
        <c:axId val="1754812447"/>
      </c:lineChart>
      <c:catAx>
        <c:axId val="1712043855"/>
        <c:scaling>
          <c:orientation val="minMax"/>
        </c:scaling>
        <c:delete val="1"/>
        <c:axPos val="b"/>
        <c:numFmt formatCode="General" sourceLinked="1"/>
        <c:majorTickMark val="none"/>
        <c:minorTickMark val="none"/>
        <c:tickLblPos val="nextTo"/>
        <c:crossAx val="1754812447"/>
        <c:crosses val="autoZero"/>
        <c:auto val="1"/>
        <c:lblAlgn val="ctr"/>
        <c:lblOffset val="100"/>
        <c:noMultiLvlLbl val="0"/>
      </c:catAx>
      <c:valAx>
        <c:axId val="1754812447"/>
        <c:scaling>
          <c:orientation val="minMax"/>
        </c:scaling>
        <c:delete val="1"/>
        <c:axPos val="l"/>
        <c:numFmt formatCode="General" sourceLinked="1"/>
        <c:majorTickMark val="none"/>
        <c:minorTickMark val="none"/>
        <c:tickLblPos val="nextTo"/>
        <c:crossAx val="171204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pivot_table!$G$122</c:f>
              <c:strCache>
                <c:ptCount val="1"/>
                <c:pt idx="0">
                  <c:v>Total</c:v>
                </c:pt>
              </c:strCache>
            </c:strRef>
          </c:tx>
          <c:spPr>
            <a:ln w="28575" cap="rnd">
              <a:solidFill>
                <a:schemeClr val="accent1"/>
              </a:solidFill>
              <a:round/>
            </a:ln>
            <a:effectLst/>
          </c:spPr>
          <c:marker>
            <c:symbol val="none"/>
          </c:marker>
          <c:cat>
            <c:strRef>
              <c:f>pivot_table!$F$123:$F$135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pivot_table!$G$123:$G$135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483-45A2-B4C9-19CB0978C530}"/>
            </c:ext>
          </c:extLst>
        </c:ser>
        <c:dLbls>
          <c:showLegendKey val="0"/>
          <c:showVal val="0"/>
          <c:showCatName val="0"/>
          <c:showSerName val="0"/>
          <c:showPercent val="0"/>
          <c:showBubbleSize val="0"/>
        </c:dLbls>
        <c:smooth val="0"/>
        <c:axId val="1761254223"/>
        <c:axId val="1846898735"/>
      </c:lineChart>
      <c:catAx>
        <c:axId val="1761254223"/>
        <c:scaling>
          <c:orientation val="minMax"/>
        </c:scaling>
        <c:delete val="1"/>
        <c:axPos val="b"/>
        <c:numFmt formatCode="General" sourceLinked="1"/>
        <c:majorTickMark val="none"/>
        <c:minorTickMark val="none"/>
        <c:tickLblPos val="nextTo"/>
        <c:crossAx val="1846898735"/>
        <c:crosses val="autoZero"/>
        <c:auto val="1"/>
        <c:lblAlgn val="ctr"/>
        <c:lblOffset val="100"/>
        <c:noMultiLvlLbl val="0"/>
      </c:catAx>
      <c:valAx>
        <c:axId val="1846898735"/>
        <c:scaling>
          <c:orientation val="minMax"/>
        </c:scaling>
        <c:delete val="1"/>
        <c:axPos val="l"/>
        <c:numFmt formatCode="General" sourceLinked="1"/>
        <c:majorTickMark val="none"/>
        <c:minorTickMark val="none"/>
        <c:tickLblPos val="nextTo"/>
        <c:crossAx val="176125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pivot_table!$N$122</c:f>
              <c:strCache>
                <c:ptCount val="1"/>
                <c:pt idx="0">
                  <c:v>Total</c:v>
                </c:pt>
              </c:strCache>
            </c:strRef>
          </c:tx>
          <c:spPr>
            <a:ln w="28575" cap="rnd">
              <a:solidFill>
                <a:schemeClr val="accent1"/>
              </a:solidFill>
              <a:round/>
            </a:ln>
            <a:effectLst/>
          </c:spPr>
          <c:marker>
            <c:symbol val="none"/>
          </c:marker>
          <c:cat>
            <c:strRef>
              <c:f>pivot_table!$M$123:$M$135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pivot_table!$N$123:$N$135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BE8-4691-94F9-901C9514877A}"/>
            </c:ext>
          </c:extLst>
        </c:ser>
        <c:dLbls>
          <c:showLegendKey val="0"/>
          <c:showVal val="0"/>
          <c:showCatName val="0"/>
          <c:showSerName val="0"/>
          <c:showPercent val="0"/>
          <c:showBubbleSize val="0"/>
        </c:dLbls>
        <c:smooth val="0"/>
        <c:axId val="1851508351"/>
        <c:axId val="1846902063"/>
      </c:lineChart>
      <c:catAx>
        <c:axId val="1851508351"/>
        <c:scaling>
          <c:orientation val="minMax"/>
        </c:scaling>
        <c:delete val="1"/>
        <c:axPos val="b"/>
        <c:numFmt formatCode="General" sourceLinked="1"/>
        <c:majorTickMark val="none"/>
        <c:minorTickMark val="none"/>
        <c:tickLblPos val="nextTo"/>
        <c:crossAx val="1846902063"/>
        <c:crosses val="autoZero"/>
        <c:auto val="1"/>
        <c:lblAlgn val="ctr"/>
        <c:lblOffset val="100"/>
        <c:noMultiLvlLbl val="0"/>
      </c:catAx>
      <c:valAx>
        <c:axId val="1846902063"/>
        <c:scaling>
          <c:orientation val="minMax"/>
        </c:scaling>
        <c:delete val="1"/>
        <c:axPos val="l"/>
        <c:numFmt formatCode="General" sourceLinked="1"/>
        <c:majorTickMark val="none"/>
        <c:minorTickMark val="none"/>
        <c:tickLblPos val="nextTo"/>
        <c:crossAx val="18515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43609207439951E-2"/>
          <c:y val="0.20803767015679517"/>
          <c:w val="0.89653147124545152"/>
          <c:h val="0.58392465968640961"/>
        </c:manualLayout>
      </c:layout>
      <c:lineChart>
        <c:grouping val="standard"/>
        <c:varyColors val="0"/>
        <c:ser>
          <c:idx val="0"/>
          <c:order val="0"/>
          <c:tx>
            <c:strRef>
              <c:f>pivot_table!$U$122</c:f>
              <c:strCache>
                <c:ptCount val="1"/>
                <c:pt idx="0">
                  <c:v>Total</c:v>
                </c:pt>
              </c:strCache>
            </c:strRef>
          </c:tx>
          <c:spPr>
            <a:ln w="28575" cap="rnd">
              <a:solidFill>
                <a:schemeClr val="accent1"/>
              </a:solidFill>
              <a:round/>
            </a:ln>
            <a:effectLst/>
          </c:spPr>
          <c:marker>
            <c:symbol val="none"/>
          </c:marker>
          <c:cat>
            <c:strRef>
              <c:f>pivot_table!$T$123:$T$135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pivot_table!$U$123:$U$135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FC7-445F-BDA1-B7EF55750F1C}"/>
            </c:ext>
          </c:extLst>
        </c:ser>
        <c:dLbls>
          <c:showLegendKey val="0"/>
          <c:showVal val="0"/>
          <c:showCatName val="0"/>
          <c:showSerName val="0"/>
          <c:showPercent val="0"/>
          <c:showBubbleSize val="0"/>
        </c:dLbls>
        <c:smooth val="0"/>
        <c:axId val="1758384527"/>
        <c:axId val="1955680911"/>
      </c:lineChart>
      <c:catAx>
        <c:axId val="1758384527"/>
        <c:scaling>
          <c:orientation val="minMax"/>
        </c:scaling>
        <c:delete val="1"/>
        <c:axPos val="b"/>
        <c:numFmt formatCode="General" sourceLinked="1"/>
        <c:majorTickMark val="none"/>
        <c:minorTickMark val="none"/>
        <c:tickLblPos val="nextTo"/>
        <c:crossAx val="1955680911"/>
        <c:crosses val="autoZero"/>
        <c:auto val="1"/>
        <c:lblAlgn val="ctr"/>
        <c:lblOffset val="100"/>
        <c:noMultiLvlLbl val="0"/>
      </c:catAx>
      <c:valAx>
        <c:axId val="1955680911"/>
        <c:scaling>
          <c:orientation val="minMax"/>
        </c:scaling>
        <c:delete val="1"/>
        <c:axPos val="l"/>
        <c:numFmt formatCode="General" sourceLinked="1"/>
        <c:majorTickMark val="none"/>
        <c:minorTickMark val="none"/>
        <c:tickLblPos val="nextTo"/>
        <c:crossAx val="175838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86463620981392E-2"/>
          <c:y val="0.12820512820512819"/>
          <c:w val="0.8510998307952623"/>
          <c:h val="0.71794871794871795"/>
        </c:manualLayout>
      </c:layout>
      <c:lineChart>
        <c:grouping val="standard"/>
        <c:varyColors val="0"/>
        <c:ser>
          <c:idx val="0"/>
          <c:order val="0"/>
          <c:tx>
            <c:strRef>
              <c:f>pivot_table!$AA$122</c:f>
              <c:strCache>
                <c:ptCount val="1"/>
                <c:pt idx="0">
                  <c:v>Total</c:v>
                </c:pt>
              </c:strCache>
            </c:strRef>
          </c:tx>
          <c:spPr>
            <a:ln w="28575" cap="rnd">
              <a:solidFill>
                <a:schemeClr val="accent1"/>
              </a:solidFill>
              <a:round/>
            </a:ln>
            <a:effectLst/>
          </c:spPr>
          <c:marker>
            <c:symbol val="none"/>
          </c:marker>
          <c:cat>
            <c:strRef>
              <c:f>pivot_table!$Z$123:$Z$135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pivot_table!$AA$123:$AA$135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6ED-45AA-B7F8-E786941AB25F}"/>
            </c:ext>
          </c:extLst>
        </c:ser>
        <c:dLbls>
          <c:showLegendKey val="0"/>
          <c:showVal val="0"/>
          <c:showCatName val="0"/>
          <c:showSerName val="0"/>
          <c:showPercent val="0"/>
          <c:showBubbleSize val="0"/>
        </c:dLbls>
        <c:smooth val="0"/>
        <c:axId val="330114512"/>
        <c:axId val="368173584"/>
      </c:lineChart>
      <c:catAx>
        <c:axId val="330114512"/>
        <c:scaling>
          <c:orientation val="minMax"/>
        </c:scaling>
        <c:delete val="1"/>
        <c:axPos val="b"/>
        <c:numFmt formatCode="General" sourceLinked="1"/>
        <c:majorTickMark val="none"/>
        <c:minorTickMark val="none"/>
        <c:tickLblPos val="nextTo"/>
        <c:crossAx val="368173584"/>
        <c:crosses val="autoZero"/>
        <c:auto val="1"/>
        <c:lblAlgn val="ctr"/>
        <c:lblOffset val="100"/>
        <c:noMultiLvlLbl val="0"/>
      </c:catAx>
      <c:valAx>
        <c:axId val="368173584"/>
        <c:scaling>
          <c:orientation val="minMax"/>
        </c:scaling>
        <c:delete val="1"/>
        <c:axPos val="l"/>
        <c:numFmt formatCode="General" sourceLinked="1"/>
        <c:majorTickMark val="none"/>
        <c:minorTickMark val="none"/>
        <c:tickLblPos val="nextTo"/>
        <c:crossAx val="33011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32058241850387E-2"/>
          <c:y val="9.7745989505744438E-2"/>
          <c:w val="0.90552873309432624"/>
          <c:h val="0.86064928257323015"/>
        </c:manualLayout>
      </c:layout>
      <c:lineChart>
        <c:grouping val="standard"/>
        <c:varyColors val="0"/>
        <c:ser>
          <c:idx val="0"/>
          <c:order val="0"/>
          <c:tx>
            <c:strRef>
              <c:f>pivot_table!$B$122</c:f>
              <c:strCache>
                <c:ptCount val="1"/>
                <c:pt idx="0">
                  <c:v>Total</c:v>
                </c:pt>
              </c:strCache>
            </c:strRef>
          </c:tx>
          <c:spPr>
            <a:ln w="28575" cap="rnd">
              <a:solidFill>
                <a:schemeClr val="accent6"/>
              </a:solidFill>
              <a:round/>
            </a:ln>
            <a:effectLst/>
          </c:spPr>
          <c:marker>
            <c:symbol val="none"/>
          </c:marker>
          <c:cat>
            <c:strRef>
              <c:f>pivot_table!$A$123:$A$135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pivot_table!$B$123:$B$135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2F7-4F04-B9F2-D73A2982D594}"/>
            </c:ext>
          </c:extLst>
        </c:ser>
        <c:dLbls>
          <c:showLegendKey val="0"/>
          <c:showVal val="0"/>
          <c:showCatName val="0"/>
          <c:showSerName val="0"/>
          <c:showPercent val="0"/>
          <c:showBubbleSize val="0"/>
        </c:dLbls>
        <c:smooth val="0"/>
        <c:axId val="1712043855"/>
        <c:axId val="1754812447"/>
      </c:lineChart>
      <c:catAx>
        <c:axId val="1712043855"/>
        <c:scaling>
          <c:orientation val="minMax"/>
        </c:scaling>
        <c:delete val="1"/>
        <c:axPos val="b"/>
        <c:numFmt formatCode="General" sourceLinked="1"/>
        <c:majorTickMark val="none"/>
        <c:minorTickMark val="none"/>
        <c:tickLblPos val="nextTo"/>
        <c:crossAx val="1754812447"/>
        <c:crosses val="autoZero"/>
        <c:auto val="1"/>
        <c:lblAlgn val="ctr"/>
        <c:lblOffset val="100"/>
        <c:noMultiLvlLbl val="0"/>
      </c:catAx>
      <c:valAx>
        <c:axId val="1754812447"/>
        <c:scaling>
          <c:orientation val="minMax"/>
        </c:scaling>
        <c:delete val="1"/>
        <c:axPos val="l"/>
        <c:numFmt formatCode="General" sourceLinked="1"/>
        <c:majorTickMark val="none"/>
        <c:minorTickMark val="none"/>
        <c:tickLblPos val="nextTo"/>
        <c:crossAx val="171204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pivot_table!$G$122</c:f>
              <c:strCache>
                <c:ptCount val="1"/>
                <c:pt idx="0">
                  <c:v>Total</c:v>
                </c:pt>
              </c:strCache>
            </c:strRef>
          </c:tx>
          <c:spPr>
            <a:ln w="28575" cap="rnd">
              <a:solidFill>
                <a:schemeClr val="accent6"/>
              </a:solidFill>
              <a:round/>
            </a:ln>
            <a:effectLst/>
          </c:spPr>
          <c:marker>
            <c:symbol val="none"/>
          </c:marker>
          <c:cat>
            <c:strRef>
              <c:f>pivot_table!$F$123:$F$135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pivot_table!$G$123:$G$135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912-40BB-8F70-DC0ED7BA8BAB}"/>
            </c:ext>
          </c:extLst>
        </c:ser>
        <c:dLbls>
          <c:showLegendKey val="0"/>
          <c:showVal val="0"/>
          <c:showCatName val="0"/>
          <c:showSerName val="0"/>
          <c:showPercent val="0"/>
          <c:showBubbleSize val="0"/>
        </c:dLbls>
        <c:smooth val="0"/>
        <c:axId val="1761254223"/>
        <c:axId val="1846898735"/>
      </c:lineChart>
      <c:catAx>
        <c:axId val="1761254223"/>
        <c:scaling>
          <c:orientation val="minMax"/>
        </c:scaling>
        <c:delete val="1"/>
        <c:axPos val="b"/>
        <c:numFmt formatCode="General" sourceLinked="1"/>
        <c:majorTickMark val="none"/>
        <c:minorTickMark val="none"/>
        <c:tickLblPos val="nextTo"/>
        <c:crossAx val="1846898735"/>
        <c:crosses val="autoZero"/>
        <c:auto val="1"/>
        <c:lblAlgn val="ctr"/>
        <c:lblOffset val="100"/>
        <c:noMultiLvlLbl val="0"/>
      </c:catAx>
      <c:valAx>
        <c:axId val="1846898735"/>
        <c:scaling>
          <c:orientation val="minMax"/>
        </c:scaling>
        <c:delete val="1"/>
        <c:axPos val="l"/>
        <c:numFmt formatCode="General" sourceLinked="1"/>
        <c:majorTickMark val="none"/>
        <c:minorTickMark val="none"/>
        <c:tickLblPos val="nextTo"/>
        <c:crossAx val="176125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Analysis.xlsx]pivot_table!PivotTable7</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pivot_table!$N$122</c:f>
              <c:strCache>
                <c:ptCount val="1"/>
                <c:pt idx="0">
                  <c:v>Total</c:v>
                </c:pt>
              </c:strCache>
            </c:strRef>
          </c:tx>
          <c:spPr>
            <a:ln w="28575" cap="rnd">
              <a:solidFill>
                <a:schemeClr val="accent6"/>
              </a:solidFill>
              <a:round/>
            </a:ln>
            <a:effectLst/>
          </c:spPr>
          <c:marker>
            <c:symbol val="none"/>
          </c:marker>
          <c:cat>
            <c:strRef>
              <c:f>pivot_table!$M$123:$M$135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pivot_table!$N$123:$N$135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7FC-42A2-BBDC-EBA7BB57F3C2}"/>
            </c:ext>
          </c:extLst>
        </c:ser>
        <c:dLbls>
          <c:showLegendKey val="0"/>
          <c:showVal val="0"/>
          <c:showCatName val="0"/>
          <c:showSerName val="0"/>
          <c:showPercent val="0"/>
          <c:showBubbleSize val="0"/>
        </c:dLbls>
        <c:smooth val="0"/>
        <c:axId val="1851508351"/>
        <c:axId val="1846902063"/>
      </c:lineChart>
      <c:catAx>
        <c:axId val="1851508351"/>
        <c:scaling>
          <c:orientation val="minMax"/>
        </c:scaling>
        <c:delete val="1"/>
        <c:axPos val="b"/>
        <c:numFmt formatCode="General" sourceLinked="1"/>
        <c:majorTickMark val="none"/>
        <c:minorTickMark val="none"/>
        <c:tickLblPos val="nextTo"/>
        <c:crossAx val="1846902063"/>
        <c:crosses val="autoZero"/>
        <c:auto val="1"/>
        <c:lblAlgn val="ctr"/>
        <c:lblOffset val="100"/>
        <c:noMultiLvlLbl val="0"/>
      </c:catAx>
      <c:valAx>
        <c:axId val="1846902063"/>
        <c:scaling>
          <c:orientation val="minMax"/>
        </c:scaling>
        <c:delete val="1"/>
        <c:axPos val="l"/>
        <c:numFmt formatCode="General" sourceLinked="1"/>
        <c:majorTickMark val="none"/>
        <c:minorTickMark val="none"/>
        <c:tickLblPos val="nextTo"/>
        <c:crossAx val="18515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43609207439951E-2"/>
          <c:y val="0.20803767015679517"/>
          <c:w val="0.89653147124545152"/>
          <c:h val="0.58392465968640961"/>
        </c:manualLayout>
      </c:layout>
      <c:lineChart>
        <c:grouping val="standard"/>
        <c:varyColors val="0"/>
        <c:ser>
          <c:idx val="0"/>
          <c:order val="0"/>
          <c:tx>
            <c:strRef>
              <c:f>pivot_table!$U$122</c:f>
              <c:strCache>
                <c:ptCount val="1"/>
                <c:pt idx="0">
                  <c:v>Total</c:v>
                </c:pt>
              </c:strCache>
            </c:strRef>
          </c:tx>
          <c:spPr>
            <a:ln w="28575" cap="rnd">
              <a:solidFill>
                <a:schemeClr val="accent6"/>
              </a:solidFill>
              <a:round/>
            </a:ln>
            <a:effectLst/>
          </c:spPr>
          <c:marker>
            <c:symbol val="none"/>
          </c:marker>
          <c:cat>
            <c:strRef>
              <c:f>pivot_table!$T$123:$T$135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pivot_table!$U$123:$U$135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EF-4BE5-AA50-5317CFBA8699}"/>
            </c:ext>
          </c:extLst>
        </c:ser>
        <c:dLbls>
          <c:showLegendKey val="0"/>
          <c:showVal val="0"/>
          <c:showCatName val="0"/>
          <c:showSerName val="0"/>
          <c:showPercent val="0"/>
          <c:showBubbleSize val="0"/>
        </c:dLbls>
        <c:smooth val="0"/>
        <c:axId val="1758384527"/>
        <c:axId val="1955680911"/>
      </c:lineChart>
      <c:catAx>
        <c:axId val="1758384527"/>
        <c:scaling>
          <c:orientation val="minMax"/>
        </c:scaling>
        <c:delete val="1"/>
        <c:axPos val="b"/>
        <c:numFmt formatCode="General" sourceLinked="1"/>
        <c:majorTickMark val="none"/>
        <c:minorTickMark val="none"/>
        <c:tickLblPos val="nextTo"/>
        <c:crossAx val="1955680911"/>
        <c:crosses val="autoZero"/>
        <c:auto val="1"/>
        <c:lblAlgn val="ctr"/>
        <c:lblOffset val="100"/>
        <c:noMultiLvlLbl val="0"/>
      </c:catAx>
      <c:valAx>
        <c:axId val="1955680911"/>
        <c:scaling>
          <c:orientation val="minMax"/>
        </c:scaling>
        <c:delete val="1"/>
        <c:axPos val="l"/>
        <c:numFmt formatCode="General" sourceLinked="1"/>
        <c:majorTickMark val="none"/>
        <c:minorTickMark val="none"/>
        <c:tickLblPos val="nextTo"/>
        <c:crossAx val="175838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Analysis.xlsx]pivot_table!PivotTable10</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86463620981392E-2"/>
          <c:y val="0.12820512820512819"/>
          <c:w val="0.8510998307952623"/>
          <c:h val="0.71794871794871795"/>
        </c:manualLayout>
      </c:layout>
      <c:lineChart>
        <c:grouping val="standard"/>
        <c:varyColors val="0"/>
        <c:ser>
          <c:idx val="0"/>
          <c:order val="0"/>
          <c:tx>
            <c:strRef>
              <c:f>pivot_table!$AA$122</c:f>
              <c:strCache>
                <c:ptCount val="1"/>
                <c:pt idx="0">
                  <c:v>Total</c:v>
                </c:pt>
              </c:strCache>
            </c:strRef>
          </c:tx>
          <c:spPr>
            <a:ln w="28575" cap="rnd">
              <a:solidFill>
                <a:schemeClr val="accent6"/>
              </a:solidFill>
              <a:round/>
            </a:ln>
            <a:effectLst/>
          </c:spPr>
          <c:marker>
            <c:symbol val="none"/>
          </c:marker>
          <c:cat>
            <c:strRef>
              <c:f>pivot_table!$Z$123:$Z$135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pivot_table!$AA$123:$AA$135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E11-438B-AB28-A5FA9A02E65B}"/>
            </c:ext>
          </c:extLst>
        </c:ser>
        <c:dLbls>
          <c:showLegendKey val="0"/>
          <c:showVal val="0"/>
          <c:showCatName val="0"/>
          <c:showSerName val="0"/>
          <c:showPercent val="0"/>
          <c:showBubbleSize val="0"/>
        </c:dLbls>
        <c:smooth val="0"/>
        <c:axId val="330114512"/>
        <c:axId val="368173584"/>
      </c:lineChart>
      <c:catAx>
        <c:axId val="330114512"/>
        <c:scaling>
          <c:orientation val="minMax"/>
        </c:scaling>
        <c:delete val="1"/>
        <c:axPos val="b"/>
        <c:numFmt formatCode="General" sourceLinked="1"/>
        <c:majorTickMark val="none"/>
        <c:minorTickMark val="none"/>
        <c:tickLblPos val="nextTo"/>
        <c:crossAx val="368173584"/>
        <c:crosses val="autoZero"/>
        <c:auto val="1"/>
        <c:lblAlgn val="ctr"/>
        <c:lblOffset val="100"/>
        <c:noMultiLvlLbl val="0"/>
      </c:catAx>
      <c:valAx>
        <c:axId val="368173584"/>
        <c:scaling>
          <c:orientation val="minMax"/>
        </c:scaling>
        <c:delete val="1"/>
        <c:axPos val="l"/>
        <c:numFmt formatCode="General" sourceLinked="1"/>
        <c:majorTickMark val="none"/>
        <c:minorTickMark val="none"/>
        <c:tickLblPos val="nextTo"/>
        <c:crossAx val="33011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6414904837631"/>
          <c:y val="5.9925093632958802E-2"/>
          <c:w val="0.72610611423802263"/>
          <c:h val="0.74383320062520275"/>
        </c:manualLayout>
      </c:layout>
      <c:areaChart>
        <c:grouping val="standard"/>
        <c:varyColors val="0"/>
        <c:ser>
          <c:idx val="1"/>
          <c:order val="1"/>
          <c:tx>
            <c:strRef>
              <c:f>pivot_table!$C$1</c:f>
              <c:strCache>
                <c:ptCount val="1"/>
                <c:pt idx="0">
                  <c:v>Sum of Profit</c:v>
                </c:pt>
              </c:strCache>
            </c:strRef>
          </c:tx>
          <c:spPr>
            <a:solidFill>
              <a:schemeClr val="accent6"/>
            </a:solidFill>
            <a:ln>
              <a:noFill/>
            </a:ln>
            <a:effectLst/>
          </c:spPr>
          <c:cat>
            <c:strRef>
              <c:f>pivot_table!$A$2:$A$14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pivot_table!$C$2:$C$14</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639-4581-9839-FCBA88C5F739}"/>
            </c:ext>
          </c:extLst>
        </c:ser>
        <c:dLbls>
          <c:showLegendKey val="0"/>
          <c:showVal val="0"/>
          <c:showCatName val="0"/>
          <c:showSerName val="0"/>
          <c:showPercent val="0"/>
          <c:showBubbleSize val="0"/>
        </c:dLbls>
        <c:axId val="604198015"/>
        <c:axId val="540183423"/>
      </c:areaChart>
      <c:barChart>
        <c:barDir val="col"/>
        <c:grouping val="clustered"/>
        <c:varyColors val="0"/>
        <c:ser>
          <c:idx val="0"/>
          <c:order val="0"/>
          <c:tx>
            <c:strRef>
              <c:f>pivot_table!$B$1</c:f>
              <c:strCache>
                <c:ptCount val="1"/>
                <c:pt idx="0">
                  <c:v>Sum of Sales</c:v>
                </c:pt>
              </c:strCache>
            </c:strRef>
          </c:tx>
          <c:spPr>
            <a:solidFill>
              <a:schemeClr val="bg1"/>
            </a:solidFill>
            <a:ln>
              <a:noFill/>
            </a:ln>
            <a:effectLst/>
          </c:spPr>
          <c:invertIfNegative val="0"/>
          <c:cat>
            <c:strRef>
              <c:f>pivot_table!$A$2:$A$14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pivot_table!$B$2:$B$14</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639-4581-9839-FCBA88C5F739}"/>
            </c:ext>
          </c:extLst>
        </c:ser>
        <c:dLbls>
          <c:showLegendKey val="0"/>
          <c:showVal val="0"/>
          <c:showCatName val="0"/>
          <c:showSerName val="0"/>
          <c:showPercent val="0"/>
          <c:showBubbleSize val="0"/>
        </c:dLbls>
        <c:gapWidth val="91"/>
        <c:overlap val="-27"/>
        <c:axId val="603073743"/>
        <c:axId val="540179263"/>
      </c:barChart>
      <c:catAx>
        <c:axId val="60307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179263"/>
        <c:crosses val="autoZero"/>
        <c:auto val="1"/>
        <c:lblAlgn val="ctr"/>
        <c:lblOffset val="100"/>
        <c:noMultiLvlLbl val="0"/>
      </c:catAx>
      <c:valAx>
        <c:axId val="540179263"/>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3073743"/>
        <c:crosses val="autoZero"/>
        <c:crossBetween val="between"/>
      </c:valAx>
      <c:valAx>
        <c:axId val="540183423"/>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4198015"/>
        <c:crosses val="max"/>
        <c:crossBetween val="between"/>
      </c:valAx>
      <c:catAx>
        <c:axId val="604198015"/>
        <c:scaling>
          <c:orientation val="minMax"/>
        </c:scaling>
        <c:delete val="1"/>
        <c:axPos val="b"/>
        <c:numFmt formatCode="General" sourceLinked="1"/>
        <c:majorTickMark val="out"/>
        <c:minorTickMark val="none"/>
        <c:tickLblPos val="nextTo"/>
        <c:crossAx val="5401834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noFill/>
          </a:ln>
          <a:effectLst/>
        </c:spPr>
      </c:pivotFmt>
      <c:pivotFmt>
        <c:idx val="10"/>
        <c:spPr>
          <a:solidFill>
            <a:schemeClr val="bg1"/>
          </a:solidFill>
          <a:ln w="19050">
            <a:noFill/>
          </a:ln>
          <a:effectLst/>
        </c:spPr>
      </c:pivotFmt>
      <c:pivotFmt>
        <c:idx val="11"/>
        <c:spPr>
          <a:solidFill>
            <a:schemeClr val="accent6">
              <a:lumMod val="60000"/>
              <a:lumOff val="40000"/>
            </a:schemeClr>
          </a:solidFill>
          <a:ln w="19050">
            <a:noFill/>
          </a:ln>
          <a:effectLst/>
        </c:spPr>
      </c:pivotFmt>
    </c:pivotFmts>
    <c:plotArea>
      <c:layout/>
      <c:doughnutChart>
        <c:varyColors val="1"/>
        <c:ser>
          <c:idx val="0"/>
          <c:order val="0"/>
          <c:tx>
            <c:strRef>
              <c:f>pivot_table!$B$35</c:f>
              <c:strCache>
                <c:ptCount val="1"/>
                <c:pt idx="0">
                  <c:v>Total</c:v>
                </c:pt>
              </c:strCache>
            </c:strRef>
          </c:tx>
          <c:spPr>
            <a:solidFill>
              <a:schemeClr val="accent6">
                <a:lumMod val="60000"/>
                <a:lumOff val="40000"/>
              </a:schemeClr>
            </a:solidFill>
            <a:ln>
              <a:noFill/>
            </a:ln>
          </c:spPr>
          <c:explosion val="2"/>
          <c:dPt>
            <c:idx val="0"/>
            <c:bubble3D val="0"/>
            <c:spPr>
              <a:solidFill>
                <a:schemeClr val="accent6"/>
              </a:solidFill>
              <a:ln w="19050">
                <a:noFill/>
              </a:ln>
              <a:effectLst/>
            </c:spPr>
            <c:extLst>
              <c:ext xmlns:c16="http://schemas.microsoft.com/office/drawing/2014/chart" uri="{C3380CC4-5D6E-409C-BE32-E72D297353CC}">
                <c16:uniqueId val="{00000001-DA1C-438D-9BFA-4600EBF35138}"/>
              </c:ext>
            </c:extLst>
          </c:dPt>
          <c:dPt>
            <c:idx val="1"/>
            <c:bubble3D val="0"/>
            <c:spPr>
              <a:solidFill>
                <a:schemeClr val="bg1"/>
              </a:solidFill>
              <a:ln w="19050">
                <a:noFill/>
              </a:ln>
              <a:effectLst/>
            </c:spPr>
            <c:extLst>
              <c:ext xmlns:c16="http://schemas.microsoft.com/office/drawing/2014/chart" uri="{C3380CC4-5D6E-409C-BE32-E72D297353CC}">
                <c16:uniqueId val="{00000003-DA1C-438D-9BFA-4600EBF35138}"/>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DA1C-438D-9BFA-4600EBF3513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pivot_table!$A$36:$A$39</c:f>
              <c:strCache>
                <c:ptCount val="3"/>
                <c:pt idx="0">
                  <c:v>Furniture</c:v>
                </c:pt>
                <c:pt idx="1">
                  <c:v>Office Supplies</c:v>
                </c:pt>
                <c:pt idx="2">
                  <c:v>Technology</c:v>
                </c:pt>
              </c:strCache>
            </c:strRef>
          </c:cat>
          <c:val>
            <c:numRef>
              <c:f>pivot_table!$B$36:$B$39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A1C-438D-9BFA-4600EBF35138}"/>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Analysis.xlsx]pivot_table!PivotTable8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pivot_table!$B$105</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pivot_table!$A$106:$A$111</c:f>
              <c:strCache>
                <c:ptCount val="5"/>
                <c:pt idx="0">
                  <c:v>Binders</c:v>
                </c:pt>
                <c:pt idx="1">
                  <c:v>Tables</c:v>
                </c:pt>
                <c:pt idx="2">
                  <c:v>Storage</c:v>
                </c:pt>
                <c:pt idx="3">
                  <c:v>Chairs</c:v>
                </c:pt>
                <c:pt idx="4">
                  <c:v>Phones</c:v>
                </c:pt>
              </c:strCache>
            </c:strRef>
          </c:cat>
          <c:val>
            <c:numRef>
              <c:f>pivot_table!$B$106:$B$111</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57E-406D-9A47-60AF60690216}"/>
            </c:ext>
          </c:extLst>
        </c:ser>
        <c:dLbls>
          <c:showLegendKey val="0"/>
          <c:showVal val="0"/>
          <c:showCatName val="0"/>
          <c:showSerName val="0"/>
          <c:showPercent val="0"/>
          <c:showBubbleSize val="0"/>
        </c:dLbls>
        <c:gapWidth val="182"/>
        <c:axId val="693029407"/>
        <c:axId val="833917839"/>
      </c:barChart>
      <c:catAx>
        <c:axId val="6930294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3917839"/>
        <c:crosses val="autoZero"/>
        <c:auto val="1"/>
        <c:lblAlgn val="ctr"/>
        <c:lblOffset val="100"/>
        <c:noMultiLvlLbl val="0"/>
      </c:catAx>
      <c:valAx>
        <c:axId val="833917839"/>
        <c:scaling>
          <c:orientation val="minMax"/>
        </c:scaling>
        <c:delete val="1"/>
        <c:axPos val="b"/>
        <c:numFmt formatCode="_(&quot;$&quot;* #,##0.00_);_(&quot;$&quot;* \(#,##0.00\);_(&quot;$&quot;* &quot;-&quot;??_);_(@_)" sourceLinked="1"/>
        <c:majorTickMark val="none"/>
        <c:minorTickMark val="none"/>
        <c:tickLblPos val="nextTo"/>
        <c:crossAx val="6930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2069B1F-074E-4259-9BF4-316CD515562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5146EE6-E80C-409E-944B-21FB540BD654}">
          <cx:tx>
            <cx:txData>
              <cx:f>_xlchart.v5.5</cx:f>
              <cx:v>Sales</cx:v>
            </cx:txData>
          </cx:tx>
          <cx:dataId val="0"/>
          <cx:layoutPr>
            <cx:geography cultureLanguage="en-US" cultureRegion="US" attribution="Powered by Bing">
              <cx:geoCache provider="{E9337A44-BEBE-4D9F-B70C-5C5E7DAFC167}">
                <cx:binary>1H1pc9u4svZfSeXzSw8IgFhu3blVA5LabNmJnf0LS3EcEtzAffv1tyXbicPRnPjU8a23xJnSWKZg
Nfmgu59+0MT89+3wX7fp3a56NWRpXv/X7fDn66hpiv/644/6NrrLdvVZpm8rU5vvzdmtyf4w37/r
27s/vlW7XufhHxjZ9I/baFc1d8Pr//lv+Gvhnbkwt7tGm/xte1eN13d1mzb1vzh39NSr3bdM556u
m0rfNvafry/v+lerXVbUka7uXr+6yxvdjO/G4u7P17989PWrP+Z/8G9f/ioF+5r2G4yl5IwJh9mS
OOhwkNevUpOHD6ctbp85nDMskbw/jx+/+3KXwfhnm3UwavftW3VX13Bxh//+bfgvVwJnV69f3Zo2
b/a3MYQ7+ufr97lu7r69uml2zV39+pWujXv/AdfsL+f9zeH6//gViP/579kv4I7MfvMEq/nt+92p
v0G11XVt2ko/3qn/HCUizgjjjkDU/oHCU5QkPqOcE0YcIQ8He/zue5SeY9FxgH6OnGGzvTpJbP5K
d1932e7x9rwANPiMM0Yxe3SQmQMJdiYoIgQjfA+NfPzue2ieYdBxZH4MnAHz18VJArNOU50bDT79
YqENndmY2tRx0P2dF7+GNiHPbCr2PuMcReY5Fh2H5ufIGTbr08TGNampdt/My2EDAU1KAchQfB/Q
7F+xsZFz5lAuIKQ9fum9uzzHlOOg/Bw5A8U9zUj28a5uXn3QVahz/ZLxTJxBNHO4sB/iFf8VGYHO
mE04keghFc0AerZZx1GaDZ9B9fHDSca2BbiP/vaCIGFx5kjHsTGBbPKUCAggAoITigW596sZOs+w
5DguPwbOEFmcZkT7q9KTyV8QEULPsCQYC5veJ5OZ29i2fQY0wZHMYQdkIODdJ7oHGvB7g44D8+NK
ZsD89eUkXeXSVE30ytslpnlBdCg/o5QRJGzyI9U/dRsIZWeU7fGzf5x/is5zrToO0a+jZzhdeieJ
01bfRjrc5Y+z+D8n0pSeCU65hMxzj8GcrjlnnCDJpXw4/7ca5/cWHcfn57XMsNmuTxKbv6pkl9e7
F6TSEN2gsBSI2A9UeYbNvv4k0nYcKFEPh/M4Lx6j2+8tOo7Nz2uZYfPX9Uli4+5S/d1UL0vZ+Bl2
KGPgGPd3H3LLL9HNlsDZOOYSPSSnX9F5nk3H8Xk6doaQ+9dJIrRXPPb/FsVLCjigEmAk+I9Sc87b
ACGHYSiHHuqhvwW3Zxl1HKNfrmgG0vbmJEF6FEZfme+voLBrs68vXAOBq3DOneM1EOdnyGZYCP4Q
Dmfh7t+17jhsx//KDD/PPUn8Pur61uS1fln+wIDdOQSUuPvj1ygIcg8nGKomebw0epZJx5F6MnQG
z8fTZBD3jNXdVQZEuRfk4QRUHSIJd4DIHY5ZlcRBkhMOtbn9wCPmqw2H6uA5dh0Han5dM7QuT9OZ
tru63t1GbX3XNC9I+ig+A9JAHIdBeHvKJ2BNiCFYLiLkJxt8Wi09257jIM2GzzDaniarcE2e3902
+rZtHsnXC5RM+8U5x3YAiKPEjwPrIAI0CTxLUM+05jg+vwyeoeO+O8l05N2lu373kuuqRJ4h4HsM
/OdoNuIOCA6CUWI/rNjNEHqORcfh+Tlyho3nnyQ2yzsDGvdLJiEMCjd4heDH2Z0gIBZRwil6SELk
0WPvi9lnGHQcmR8DZ8AsTzOkrb/tohdcEgL9hwiJOCzZ3XvMTGOwbQo1EpAHKJJ+BeS3hhyH42HY
DIz1aepx6/yb3r0oVZNne6ENNIOH+DWvWNkZJBaBmHzIPXQGyu8N+gdYHgfOgbk8yfD17g4Sf13f
3T3env887QOLFhRiFySQo54CLQeEEpCEHlsSZv7yLJOOg/Nk6Ayed6cJz9r0L5hagDIjTpnDKb0n
ZJA6njJnSc723sJs9HB+JvP8zprjoNyPmuGxPs2kcv7SyrWABVEKmZ7zoxRZQmeVQBDHHnkaVKRP
a5nf23Mck8dxM1TOb04yiN2Y9v9iVY7CqgGDBh0Oizr7Y6YG7FflMAHN2maz5PJce45j8+voGUI3
p5n/z2HStrfJ+Dh7XyDL8DMHg2Im6M/Oz6exTDhAAMCrYGH1Hr0ZRs+x6Dg+P0fOsDn/fJLec3n3
tdrVyUvmGSj8MYc2HH7fTIAgwz/FRsozYQOV3q/ZHY5Zdfkci45j83PkDJvL06wutzudvyA1ow5Q
r32fx5N08hQYJs+wDSEPWMJRp/mtOcdReRg2g2R7mpBcmFbXL1zMoDMJDoGEMydkNixs2wL6dh7K
nFkQe5YtxzF5MnSGy8VpUrPtrhrTXf7tBVMMdIHuc4wzqy05O+MI+g+JfPCSmQLzHEuOg/Jz5AyT
7Wmm/Y+jgcdEwpeDBCoYCEwMs3/o9ICscgaNh5RCHXMfwR6/+14ce4ZBx5H5MXAGzMfTzPlbvS/7
X7aJbV/WSxsabR6Suj1L+vTMltD3CV1sv2LyLFuOo/Jk6AyX7WnW+29AjqnHtNu9aAcORZBGoAHn
ARiEZtBAw4AgQuyL0HunAW3zaZX5XKuOg/Tr6BlOb0402Zi8eVE9E1pA9wuWtgRd/3DMmICNoAWH
Qks1IzMOsP29Kcdx+TFwBsn23UmWMVfVXWhesmGDnEkiYBGMPBSQMxZgYwSpRtg2AW966i2/N+Q4
Ho/jZnBcXZ8kHPsnLzd3VX03Pt6d/7zmhzgGHdIImmgeHu6Y1ZUclmCghw2eer0PY3LmKs+z6Tg6
T8fOELrcnChC3e4ln/qANWXiMAoc4KGDaZZlbJvBChk02ABBO4S4md9c3v3Onn9C5n7cHJXTfBjn
3d3woq3RNizkE0EhTt3nlRkoIMUQePoTUv/DavMs9f/WnOOYPAybQfLu04k6Sv9qezfo2xdcToaW
dYpBIbPpg0T2t3zPzmwkINqJv7nJc6w5Dss+iD1eyQyby+3JYvPZVMkLJhkoMYnE0Pky0/uhJwZa
oBEVwNIOx2wtZn9zf2fKP8NyP3IOymlWlx/uqgxY6QtiQmHh0sHwz8xNoIWMgRogGXjK4Zgpyc+w
5DgkPwbOEPlwouQ40i8YvICHUXiaBsr9h1XLGSrwmCdUkvDk+j88r3b1G2uOQ3I/aobH1eokw9ZV
kkJ30otu9AC9y4LAatdDv8u8xpcgjEE+QehxNRPKmV+qlmdY9A+4/Bg5x+b8JLG5jmCvllfr+mXF
ZApdyVhAg/9DU4wEovV06WW/k40toGEJHsI9HOBTT/F5rlXHMfp19Ayn6/VJ4nS/Tv6cbvt/b88h
AoU/Am0fP1LmeXTbq2nQfQnPTN8jNeuSeb5dx7Gaj5+hdeOeJFrvm130OKP/cyVgX2tiwkHQfPCW
GVc7PM/OYeEMsxk6v7PjOCb3o2ZIvD8NLnD7L7eouo8x94j88sl/c6cuQMSBLiXGYO+NwzFDBApN
6GMisM3Qca+Z7Zz1z2b9A0C/brz1y5WcxrZc/wd7pUDKh2VKtI9WxzRlDnupSHgGACLdD23gacp5
jkXH0fg5cuYyH/46yeD1cQf72uVh86L6Mmz6AOIxJ9BucThmYua9vgzaDWyj8hg4HxYxn2XNcWSe
XskMm4//n7D5563ufuwM6O2anX/YUvDJbnf/+uzh8mG3w9nQB051NAPdz/31tz9f29IB1eXHToX7
v/ELGfv52P98zN2ubv58bcHTnEDk4BldDD0CGKQEqEt72BEJTkkQqW2oWMHvOKwfOHuROt8/OPjn
a8L2HB12/YL9DqHrAB5EfP2q3vc2wikC4RMePpQCfi0FPB/yYz/HNyYdYeXjx+14eP8qb7M3RudN
/edrbGO4nuL+g/sLdIDbwL8EOdyGSo6Cbgvnb3fXMMvh8/b/K3WJaYFbunZSIVySUemFWX0eaedD
Srlet1iHfs/oLZkWvHYZsdmayeozH0rkt12tVyEbbwTLPtcyjTw2iUoZUxJlW+F7kIi3Juv1mkzt
4GOi2SbSqSfCbYvGwY9x1nlxIKnqWv4xHONhKa3Yj2jtFWEiNk1I1OjwaetFIh4WVmYJldqjs8CY
JL4OiFsk9lcxuEGM6guU686NMjSohseOymzSqdLw70lH2E2te7fH1MNtHF2lTrBK6ybw8jYt3EKO
VMUDcpYZxgpgGVyGGPL5GL2hucTrFPlVkn1ZV0X0vigmdi5KMXpt2deqm+hlJsz0Jtax7SX1hLz6
bcT65sIS8aQQz0K4G4lcmXQz6iReaxPrN5NjubqXhWtwPFw55gp6f8yiidvYlyizXQy9jIpmweCG
rbnLHX4XcJIuy8p8kiPOVNbn+Xk/nY/T5LiRyZGL0i5Ql3ZX92vTbgoZ4POoqrd1VyqGY7Lk8fih
z/BNZjHi5Vn0UU5l7A9NQhdjZuUAa1Mtpv57kA5XTRW8SeMk8EqUoCXtIkvprmBulWWrpNX0nPWT
ckokr7iktTvVhepbXKiO2h8Dk2i/yVHlBkmwCEK9qBgrF4HTLbLSMgsqO7Q0vbOFGmghynAZS7Hp
DCkXRZRmakjjQJFqCJd2IjKF8pJ5YoxGN3Tku8LJHVVWVbXUvfFCVsSrqc+/GJRcm7pa87r4UolW
qzKT02Vgca7qBk3eJCu9HmV9icNyI+OEuoxFqTeh/EtprWRZhO/reMnzycNhfhuXjdtGw3XTqFyM
8arNs0TFzvAlEga5KbPdPqNaZci+6ttwPbLCXjVMfEKV0y7Sqkv8RtrfrFK/l7UfyOJdlQqz4WkG
12XzHR3iz1SM2mUtoFs6Zse7NFZhn+ReIKxAacviqyzE28yMicumIDhHsZcUQeLjhA0ub9pEDSX9
jAp9N+Eq87DRnSIFXfRWoRrqZmlaePHUdCoerRjMDXcdDp11Eryx4nDwZTZ+igle4YwtR9x4felo
1dShvOZZtyLWnTNF6LoenNtOp3SZ5OEqzutvQRT1XpKOEdxQ/LbuxU0adcT/YGJRLHKwWrWCRQql
vTu07E2VELc3rl1L7Vm8zN0yic872jcuiY3xgug2setWUSogfhSNW2LyhcZO7HdBT10j2cIuKpfb
ifEqJwBQG6P6/NqwvluyqWPLrtUfojb2ckZjNYBDRzj9UCD62aTcjarmPNShkkWTK+T3pt/CNZk+
2dpaXMfgcY0QF47Gl0HFY4WdLndzaWs1dK1H0r5a4oR4lrDWXcrfUkv6NOzdsWzj1UDLVg21rfBU
aRWh7BZ3fazGLHtT8kb4Y6rfhVbUeSHut6GMjcpyG3tZKQdld0nr9nn/3SLToKy0/Oy0KHIn2ydW
FW+ERb/UaRRd0qpaB59LNvSRGiK2oXHrkka3Kz2MibIb53vQJkLhdAjOw2tRBKlKgtK6oXgD26t8
S/NYLLI4pr7OUnCdJnNNSCMfhWXiStStsyDd4Lxq/EGGnxJB8g3kAJjmVAhluspx9cQ/9/l4PQwE
7Z2yXxdhruI+INtYWDlcTVV7BCYo6YZtiBvHHQupXTyZYMUjY6tsyrVinR1DLNODyvTwpR+txENO
lSqLf6V6WznVt8TpQzdMEjXxIvdMnWaLKsL2ElAb5JQusja+IkmZLsYkzhUL68rLgthaiSRUdo3k
Os6rTQSuovok1KoaLH3RTKPLIPqskrTMVfrNDDxxw94oE4o3WDOjphQhTyZYuGXKO7doO9+Cppnz
tg+vcWMsr06sbhEH2EWO1xXWdkTj5BGtU1cP2g0Lm214VjRqZHW6HByYGWa4yIJ6G4kQ+xOKCk+k
lV4MJLaWzTj6tqQUJnRkuXZktJv2UbhoyuxD4OQIktngNlGtfRL0xB06xpQ1xdgzGr4hqtIFzrC1
G+wUr4bcQIqFB0J92eRX3VB81pqLC9k3l0NpSn+oh09Wm6L10H6ymrx2U4GMZ3LLjVA+uUUUCdex
E6Z0clWFIT2HYABBOSfE1bhfOkFVuTWDiCeVqYZkGY+V9LtqaLyUOB+ECT+UzOJ+2VWWFztZ6NlO
TlQcmGKhR8FU0l6m8Kzxsk+T0OuZlSocJrtC9+9jU00fJrGqqRReS3To4sTvSL/Kw7hdQXc/XTS5
E8KcWYmxHRQdyqu8m1LfkZuQ1KVHc75lxoKMyPQmEGRV5fCSFHrV6157gy0/dCx6r6VYhA5Rmskl
ooQoUXQXVazB1DYEZCfHKHgYulIRhF0eQFbtnAC+FTtwd9LO78sPpYD0wgIZeMUEHywmi7tdktkq
wJs8GW+SHF+xBmy0IJCoRGhrpTvqdVZTbVnZqDQJxrdjxr6EZTDBnOzXk7bluRP23mBkoio0ukEF
jmxQurSLNtoGMbvQY9Zc1E7nNsisijzQXq/L3Zh5WYzP84DboSrod0kKmPnjwkRR/T4qq00RGoi5
Q6iGXhqv1RJ5rRVd4alLt/Z5nYfgfM5AtsFEVrZu2VoAaxIGbqhu5QpNwZ1sPmaxQ93KMYWL+mQV
NcQNhjRb20kf+BYf3zhX7QgTL7HLLwwlpbJ6SNC9NSoOwcyLq2JSTTYA+oleYphwfdBWEFvo1woc
0UtR+6mzTO2OabFkbcq86RNHzZfR0OwCBeKNAfZ2nmZjvegHGp47ifxix2WxKDEHBtQn72LLki7f
Z+02DMo1qEFyE8MN5AHtfB7WgUey+tNkEbSMaLHl9hDDJ9+VSRctUHaHy6SGZOgsTVevgz7d0SQz
Xl1AJs2TEEE8gmAFmy3FK46mNTxo8hZjObhOCkxQ0/HjqEnp8boZVD6VqUJlbakcDQMQnXpUYYPX
cWXB9GjtwA0ikXg4skNXlsN66h3tx00kFDXBWvBJu2aagDNBc8saWGCrOrEeCKCejBZMUSIi1WXE
k51uL4p60l7j2JlXRQn2wkCuWlBc3IwUnbJJtEuTqHcTUy3SSVxCXhp8bsjohZw1MCNhgqZ58BFT
xab2XTd00g3qHm1T7gdRzBddHhuPhviTw8vCz5mjhKiHe86VWNobewG3Oq5h1gab2ooLrzDKdtJ2
lQl2URAer3sGKXBEpe1OETCLKsoVPB7dAl8i2kNtQr2g8K0gupJ9F0IGG8GkEl1PabFqguo60iR0
nckWKq4nrwQQqrpZtzb5WLfNuLbjoljEeZD6iDCgEj33rK7kXt/KbpU2zhL2HsUeAzDdbGDSH0mY
rhlFfjJ9SoG7LLs4bjw8VN2WT/yLnZVf2yAsvSoPv+qp9XEX1MqORb4ckhyyWzqcj20o3RFKDjfD
3Xe7DrkK89r4sKc5U2PPmU/LaE/bKNBNoJoBHT53pieX/feeFLsxYovSkG2GWax0KmIVteRTKfJV
mzTUo3GzKVJdQ3ATC6CIYlMa6TZY1VVcLOq+4Gts9xUUQy3y+mi65uUweGlWxQvCzcaph3dJV7Te
UJSJchqa+9UgCFQdpXQr1KWK8eS6NhDeHSu+mXjneHHTjEo2QMEzHO80Qlc5kJV9NgwTLl2dSq4G
ViI3X/Nvgoe+g1pbdVYOflJ5iejRmqXducm+TZG0lNMVXDEhzqFyRe/Gfu3oQlUmrxba1LfAlb4A
08sHUULRQ1sflms9J0Hcr8a29puh8xgObWVwGKiGmdKNLIcpzEq/Y51ZwLQOsq5QCMoWj+vxIhzR
OrZbtm0Dw9y+D24n1pvFCDmn5Tnx8zhjbl0v0kZYnh2kRpFFEnV8ARtsZu4YRUC+0uaK0lI5Uycg
xDVaJcY6T8AB1xXBV1HrOG4YNx9FFGUq6eIvWd0rHlvFlkxBpbKSdcpx8s6r2/48hsT4th3jrRXJ
dj3wBqaH6D+jttcuqaZVVZDvKUlvuhJCKbO3IkqhRJQdc2Mj/TRBV2G9QJo3SxrUFzkroIypiPB7
zNbdWF0EOlhbCdJLUZIPIS8KVba9WbI0RQpy6ARVmOLdOcNXXQhcIkR4Q/KBuWGFtD82kxc61i0x
S9QAlc3rjvp1khW+gYm8oEHgVVa9TLT1Ne7tWIEWEKrAQIZzCHASKHZsv+VRtMAo3FC/gWK+GaON
SA1VdVl2Ckgt5HM7slUERMxNwsQTdZmpMk8IVKsidiGdfof9LC6jmi9iO5JLkxSDW4zys6b4o42C
5kZy6xrlBsr+YpVSSd04fM9zQC7RQb8IoWTPR6hNymtaQDUvp26CwB8wLyxGhVGxsxMcuUwncsFq
YFnxlHsxbambmuSd5N2F1LJamZa+s2RUqqIaF2OkaIvexTFR9TDkcEsrs4js6By1OlFZNrWuFOWH
cSSpGsem8EPtfLVq530RxwA7/iSdLPaiuIK8BzSK2J4T2bnf97H27MKMizJhXpeyTZKEldfWI1GR
QxcksXu3M5+b2gpco1G3wP2XXkfm3EAo0LkQyzjCN2IY3BTR4h3Nlh3C2teMEaAIb1AtuNdNDeS8
xBucJvFlWEeuiW/zMPoYi9K5AJ1nO1mjUJAvB/u7tKovYRtsRIMWtJrKpQDlReG693FGsBvY7YV0
2OhaDvhw1FPIIYmtWixCNYWQUQSkqLB+kydf+mZML3BfF+7Ux5cc9d/a/DvupfRMP/UKta0bOEnn
On3v+INVugOjuTcFfedNDV/kbLD9LIw7VZtLzvrgbWD1KuJDtUkwqVRpW8pqxRbpwYfqzfIzC4OH
CnGdBlWwamvtZg1UlaJEUJ6Obb8aW+aZtLloqDNBTAWNqo7yBSwLvcN9ydeCTB8zvjBWErhZDMHF
BPY2yRq8aoDxsNiOva63II+GIlCVKC6DPS8JA6ibSJpvbceiy0aMNsRT9KHo5PuKgKex5gMrxbQg
DN/2JoRfxDCXaXnRC2AObd1EWwaqloPDbVZk7zoEIUpLUC26Fnwzi2+GqOxVHoEs48ZpeJNO+QZq
sXHblCANNcXYw3RC+Dqf9KcEo/rajrJMxXm/m5xlX8fFmhPyiZHB3TayudFT9G4iggCiEMA0Ldym
C82mbgHr+x8P7+PsW9IKs7Z0E69Ka/KLqoG0s3+xmVgy8Lnl4V0aYrMp7bxZChq8wahxx4yjdRDl
coPTyVoELbrqNOLgJO26zqi9DuwMLmEUeoLZBD/2qVg2oL0tI1tDJEva1aGYFBWVizQciBuxunsb
9aUay/57TupkHdms8kMcvak5/tDWVegVostXBMo7u+tG1UBEvu2tNyxy2q99WqzLVDLV1U5+XsNP
LmpZBRJHPyiiAwGWDRCYyhTuZ1jdMj6smTWBYOG0ENFsx4c7nft2JqBqxsnV3l1VJJPRt24Qj6hC
qH9DAr61egYcckxaT4fFGjUtiEC2hpIOrUjdjNeBZQYgJ36H0ubacspbCEW5CgnbUpFtkj79wvr+
0oRW7xkLuVUSXmJ+Xmn6viciWU66RcpEgcoKmNqFyPxI4slF6Iu2IbRnbYdghohajQJfp1Jgr+HF
Z0gP5zZqNmUc1yqLp2kJ/6eCi6DIgdFZCV1WhS09norLpGGfZYE/FTK7LouiBjWou20HWarenGuT
IZcyu13GZTiquksxTHoIK1MRZIp5CUxa9KaV1dYeu1Bxw23QZwOFc7tQRVlf8hGRlZPmN5PlAyV7
2zlWsjRNY4HM2n3KSORyEoSqz7Jk0/ftOtVxqEqyqPLITbgTpUqUU7AM0+Qc5IRL2BHkYhytcuF0
tNj0kjRqaKPWQ7wrNvjHC8nzYkP2Hzn8zomC2rXIkLtiCsymH7LOx8K6LbIUb9gUXtUwlZaHd0GZ
va8z8VV3oJqUdVp7U5q36uAcTBdmA0v6GIJM7Yq0ZRujE7JpNmioik0ue1BleuGRofxEUgT2TTKD
pLc/2aXT6NWUQaTam2UNU7/UE9R+E7cnEELgd003pikURZFY6pAswy75Yuj0toqB8gtHFJvDS5aE
Bm7Kj/c2AIViFq0PJh5exnyA+3bvz3hFQU5fG6iMGhLLRRl6FR7MJpZJnKpuYHxRBdU2rHE8uXov
5kC1Wa4b8fHgjISDooW7akX31374k3YYPv71/XeTRINAGoqsPS/hS1Irz5aHK3Z4m+8jJNyHw/s8
ktWC4/HaIe1X2eHzNgL5pK8BXaetlkFU6gxy7dBvhokCnYJ6DKkeLIJiLOw3VDbrXifN0jIdGLm3
9BBFDm9NRSZX7Oumah/VDqZXJP1UQraCFNPWG4lbt2UdXcF6S7PKA+MLDuE3anugjbh929QBXQxO
bIE+mmVhqoYRAq4lZb4oc3kNKxX5phvpKipMtwQOBjEhk7JYRfEEspSTbcZssJaE1VXv6hidIx3Q
c7tqoSIbot6XVdJvUNhkqqk487JpDBJI9InZHL5nCiuoZdLJhsCRNBtu8XrjWMQ1Vo1XzILuXxfE
xbFY7RnGIf4mEW42Mq8vm/EAYQGSfymBjSZRuQlieDn8dHg5zDikre8TGjJ/zCOYZjgEgVmgdHXv
Kgd/2b9gNkLALDh3x7oxm7YQOlXxPthLGKxEWHOv0HELM58Ebl7nTMUtAaKnfZqYdTGWEVQYzl0W
tniTpc6lAKVggca22xxeCK+M7zTg8pyn3YYUpYA5TwbuxrIC3SioQ9C7Ido000bXQNWhuDJumwbL
ZIj1+QCJzbMbqHoOznh4Kfbz+fBTpK1q1YSNZ1V5kipH6mITlszcv0z7qXHbshayrN0asgmLgWxa
9h7lcbM+4IBTkT8gAmqOwNat1TlQCjL9tezleAGl3nRR06ZWThhXyxBN7wf434x4js6uRkuQLdq/
lDpatBYeF3UdfUAOlHSDGB/O2ZW1dGIm1nwwzkUa4E5NFvJFAQVTBorEBROgdKWaLQ8fyPuhPses
UYdzdtZf1Cz43tMGYkZpLWnVj0uUdI3CfdhRFWZVtyTgaKoq8uyyo2TVpbJe1aCG2l1lIEAFTrQt
HdAgnKGVfp/sr8oUHqhXN6AtgIJbAUnCe6NRBWtchTV1bgZEYxsNUJZaHby16PRVji2kR9JeNJye
d3W+SqZs28oU5IvczrfB+N20dnTBcA0aEghuaorGZK2reCVChhZx87+UXVlzpDiz/UV8gdh5uQ/U
vntpt91+UfQygxAIxC7x6+9B5XF1e/qbuTdiQqNMJVS7CqRU5jkp7J7HUXs6wSNOTpgyndPQ9OHS
iZBQ8PLiyPJ62va1lS+coVh32GIlYWR9qdMQuymOKGclDhEtoyrpG1ovpfLv7bjlCVHiVWpEe3y7
eOnraVz5Eg8DGaPvWSPuRF4h6tAOfNPX8LHtYxbJacWC7Eh8Rx76mOHL1NJfBqTl2J6wFHlN3WQL
23HF4daEygkSN5rIsqRHZwiDNYviewRu7SoZdF0cBNGLqp86+CDpsOgzLHVRVy197Tj7qLUcuELo
edxZWeDrbW27EAd3ioprE0YIcsY+nLM+/EPpMFsyX6yyuGqTSqfOHgxasje9ehZN7zbAWunsFS2d
RY6M6cIM2MyD9yd9sbzZmbsYY49kn1vE19e1bQX7AUeB7Z2KtyXycujGIbG22mPLwvLHfWMvjPbW
NGMVXi8qmwChSV/kCzK4cNFUuC+7zk6iaV5JECffp9SO9sp28vUo7G1D9bKAR6hbPJxjbafJ0HTf
EFzxcAOSL8S4iUfKDlLjjYmlu8JSgN8F02PqWnsbC+dOYlYdNaZNYXkFgvJjsAjTfDwQXSQeH9Wy
FXAmCR13noN5rbPyau1jFkhApPzuMxuvd/ucdcUfiK4sqqB7casar1fUrfuq/ZTl2OPmUfw85hFd
FK5M8D1uEW7tzyVlPwrp0USFBVu4o0TqrVk5rQhMDHPv5sUrGU9cj4hjIJI2BE20tJziu7LreuXi
Kyua9jvOimiSqFvFyv3E4xdPIzCe+R5fdJ5+wpLtJGHcOQs9ItJVNY9hhMRXFHBETjrss0Uoksrb
1Cz7xOxiWiCY4S+wPVqpSjwXLV9T10Hk0e2xyGLG85mftK3Et+Aj3Fbyu6hle1qwOcPGPg3iNRND
hHnt4mqrWkS2uFSOZS+loE+0m1/2amV7xQrzoNyRUiE6VMNZmNiC8LBImrCU5whhbdIEeOvpsI+c
ojvMYdnZ63dd+WdoSSS/wm1Q8ztXe/7SCbGUTkX3DSvDuI6cS2GpPfL4d6pSm5Gzl1ojxxYXnzok
TvFg4Y0JkmYsPzUhZQnN8nQxVXgCMFNu4lgFCbYO9cKl/DLhZgOii6Vq8B112aaVFSLGBUuald16
hxCTYuonoAuUyST1WeQOEvuf2i5rloPr3E2YAPEG01WDDe7CqTsEbyf7VFP6pSMIU2b1qqrFTkUK
30/2VSITEAq2rsr6XFTI5lh3liP3FHmSIC7ua7rs+oIkHS3POKkyIVm4Yyr+MYTluaYcKYUh+wrg
xkr1q166A1a0expF+SJv3VWMwywXkrgHK24Wlk4TwarF2C8RjVj20bAhCPlV3Eq8WK58zzkiEFhh
q2qfRjps+hHup2uvkIU4InzuOepc/Gk5wzZr8av6zXclp1NUFst8TA+tk35uAvJIgiMN/R+Ne85F
jUCYgw3piOAaEsi7WsX8oK1ALX3wjJNpcMkBbzs5mJ5pejd1DjrCXCoYf5UTKRMdwmXLvYmtAUJ4
dnxaJTwoSkT6GUNmnSVingKQc6jxjvf2Jmr5fV9v4wjem9Jxs7dLvPZBE4+zcwa5bcNpmVXwuken
i5Nc9WrBEWHsR6/GHg4z75jm7hcG3yMpOu1gK4Q83LzPRKwCP2aHaOm+mRuHjQhLSc3xdrbNKkvD
c2/xZeY69b5Pq2YPwnWOpFAZIaAAt9A0qKx/34qpWcsOoeMkm505HblyWrTqWzDZfFEIbGLCeccx
DHIb0VBvmKQznKBKCo/C/zaD6sJbUewRcZV7MjfKeGjCHrqFQKh5IWoO6ElWLjjHu1IyRye1R7Ac
lniHc9KovRXY+OGRoEuAclgM5SQSTMHxYmD+6CAOlmXJqOwSGd1g3KdzI7Dl2duv7uxvd5P1GJX4
S0prXvKMUSOQMGBBuWAOx1fNwnqPzVpbJKaruKQ71axIXtBVG6XPztjhzxFZA2/Rn/9idfUekQzy
eqAyrCJ0+4NK4ew5vUAofvZQ3VbXWDUq7Gduckn8nT2m3SbuRmR7bx/P538IEnvIdGNusfEAiNyL
FkFNgyS27GZvdKZnGsvBGbZ49eEfxWoPVyXcqpCtaDF9cb22w861/OwPJDtgLSAIwSHIVJUhknSV
S5Oy71/sNkNIeJiThXB/g97u9wgF9vs0dKdEZz6SQAHBajQ36YQXNrXUpkRseG8an4WriFp825m/
sMVRXcsCLg8iAdxZdKmFMBbh2TqT7lNhYVpcqUKNCQmrZikbG/N0P1h4AOBrY++F7UYWpKu2xYyK
LpRFG3T7sYsfDQTtDR73C8rreyXhuKTs7eDed/F/PlUC/5nTY2/K+dzfm4TjhK4HBv+jFYoBz2DD
9qPR/K95v9ftnNoZIfd+aO0HyN31iOH/gsf7x8FfwHrff4Yx/wWInLFsjgfs2n/H6v0WWPx+3Rte
Lwj+Ay6Ti3qyH+B6KDH/H4TGwhjn2zqxEwegzbyh9cDYcAHxcwMUoSNzCfP2CtUjKBuE8qaAORMU
QYuBvPj/QPUAB/0FqYcqqri7HeNUQyfEGWAz8u8XpF5BeFOSMff/qN3qBOCA+6TqwllKNsUbMgTO
E2ZNAE2mJt6YUTuyyHXUaUr3OloU+dvo7641tzLGv7uWxF+zFGngdJD1wTRRUdQyucmx0vUhnJsP
Op5OSGZclVZ7DMpObVNvao63ppDxz2LmCetQ5cBnxe5zKgtxhOuZLqxZrHUJTM/Iwg1SR96zE3Y/
8rIbL6maEsLYqgqRMcunUb/6sl6UHYmfh1St/Zh3HQUmb/KWBZ3oQeuaHkwvAGIOSfY0aJKbnFPi
Yt7nSa7tdOWFFNHJxuXpMhonclAFCev1jOE8GJkF/cWqqP1N5hnfau6VRz6x6ljMDaPYHiOO4i0+
DBjRNEHWVMdc5laLjTG6chsj9X00Y4VS1ipliq/SVA+AlSDfy9tmWKeSRsi2oDcphQhljClNkk3V
uu3n2K6tuw55kU1uIRGm5FCdh7mhcJ/PNKx14styTLpuTHuJBE4glrJO443bdWeSdtM5lZb3SHAY
7pwqTdeNavxHlkrAmmT7VAtBlzaz/eEhzzkWeCyUgd8+9HOIFH/HsC2zLLvqzMD8riQxgoM7IwaT
kz7800XmRoUPSFpTVbtRwadP/KzXhzHKf26MTgIq8NOA0SEi9/T2m0fuWfNh65GxuDRuxh4ptfwN
gnlk0XgBe1StRtZzbNWSYx3c1HnnHghxgKQMRwBSSJ2dfcWDVRlN1YODpOsCQVD2nBdhiWU5Hg6y
rOG/OapY8LHln02veO+1o5VddbceSlo6W16wYEUAFVqQsPQ3MaM9HPFZHsvB36QiTrcD0T0SQchm
We3IHkN47tupGeptquzoQbYDEsaW4D+YGlddzcRrRzVZMs/KTn7n0GPqznn4TtM10mKAxUqKFCwi
c36Chx5J18Kpzkyz6mwjsHPWc1OHow8AViPXZqABBJPgvcGIxTrgBGr5HaE3+NHFq8PFyAChra39
LJblMCBJFU7W3u2rV7ye+IPexab0mvt22hF3EofJ79wacQKPHHg544U6HLa4csepuSqv47wl3wIp
2DYUgFJUzAoWWFR5tEGm0wLo5JQDxHMWKl5E2L9Mn4cCzqVdZ2lUItQFH5H4yBymfq7v4slX16b0
lrgi+1mTKuzN6mbaUA+mWMcXynP0pgjT7L6ilYOIQiO+Z2O6VbxXz37bnMOy3uTzPGIazHr04M/z
iBGFmUxuMn7AC51BcWFD+LEbiDixxguXWG6mF2yoj0HrBD9YNj16k589iygeV7ZP+bGaGnHKUJT2
agrP8Mg9UT3/tBT+BggOwsGH1QWIE8dD/s+bC0RhofmAAw+JyHoWsOiPPMiKXWaCy84cfrMkwm9d
7sA7NN2P8kfTn+S/dT9e2+opX1id8laeO9lPfZ0+1L5WF5Fl/KkaF1S0YkErTVfF/DObhgTAXFNL
5Mey6K564VTMTcxoNF+hrIaujN3tsvcrbnrfmQAwN1f8+2fUZXOqy7F81FGTI41SjfeZ0yBnHzCO
XVQnv6b5sEfSK/0sYivbeREV6xTJxq/DocuAgmtF1a67rIq2QZG3ny1L7AQABePUPap0Ku+soPMf
BOtPqQ77F+37bDuhhOeKAPL7Ug5ItIumZRfht+m2SUOyIA0RSdxo9gogi14gxKeOA0DLjyKv78JZ
30YKqE8x0V2d+eXz1NsLo+9j4H90x50NFTl7Jd1l1Cp8obq0tkPfeCujRjhy13GZPaVx1B06b8qX
dEyzV9fhy395+iJwXH5iIQDOHoZgwDge8pfwcPAo/urbTNyNWoDusx+c5MhHLLB0cTufXj17QlZV
O/AZJHUf+inCUl7pV3vOBVpp1x4nJNwfWGo9a7ywa+ya+VIXND82rp0fhWzeekZnReIO8d90+0Fv
bIFaVsjAzdfehnlQ3zVug2/8N7czOhvgccn6+9D3Kuz8+/Fod8I/5k3EV6Ka0pcu4Jdwfrl96t/V
wCc9G1OHeW+mw+T8ZFqFRfijstw7LgV5DqiuVkQSBgxYBwxvYnnWJMu7qB93eCXXI/eQbZt7duEB
FJv2QLyZ3q+jH+0sBXRqXuGKX+2qqCV7pwGgIipj+2jp6ecmlmTH3aDZfdDfbHMq7aMRA786dkrQ
bZZrjXjXb25ndH5VXpyxUFtzqbmx0X+8TMT2g5U7M4YyX9Op0J+wePIFiUjzEmjgerIuGr+lsjtN
ecrShOddkmUWQFoCGKXOj5sHkgnEXvzyiXDFLw6znad3aYpT9ynL6idnEPxCZmkeM5KDlepm+X+6
bpo/4f0ut89L8QlGeh+7fd48dpPe/2V+WYQ74FwRryIZO0Uy9RbKdyokG7z0ZHSmd2tyM5AWYDoQ
9Wb3O2OmKEVZhfct1W/WER+s2p9fZOydUA0ChewdHwzPyA0/vMgSQNEQT2/0w0oL4CoSn9TOymwp
KrIpesf6ZIQ8346+tD5J4LEfM/11EOGBtjw9BUEDf+JdlNSGPwHg+XU0zsLmPk710sZM5U+1c3S9
It220naO/txzZ53pGd1ttJLUQvjwLzvTA3D4gQB9cRzDGN4rwmrrDsD2Sz6lb40ZqPpYYTvxl86Y
TJieEVnEgPQL5SfNfB0IVm+3MdbGEGCDOPnn7zgEg/bjd+x6EfaAAU7xnjeWv06WCkkyhzWu9QNp
ysduaqL7KOT81OYUQJN51oTb9b0v3ege7mV2qt/1EfTIyL3phwmcqKp2tLFXYRb/ZG/0bhp+L+jX
rIkf4q6Y+gQTKDnS91f52pt19tTWK54FXhKz1obhPHGYYdOYN9r0jCE8EGAYXA93NMrrzSNCEcQG
+WRpVdh41EUuk3KIy0M9bzxENaN7bQBLjWiXUXHfAdhjJESJ/EegEGSSKQHMg/8K4NQioto/FHXX
XkZnBFwmy8X3Gj8Rp4F6FdiKILrzl0Xg/6D+vh2iYEbd5AgtBnjwbrJ0/8XjCv7+K4bYHOKEp9hD
gRTs6X/9FVN/yCxbMfeHX3bpos0ycuzfm6DN8C0aues8eIcyXYEB0u5vqrrE61Vk4OBMSDacrSz3
zjnCexxBvpOne+/szI3RZxwh/1gTb/FhwIyqGKHUBtizro+tbldNWVic7WpA/NQRL7XKyM6v/PbS
qr69uHNv1ldeoLdX25x7+cXrcxB8Budpcqr4LgyzQzNK98nNdXQ3j9WAXdzG2lnyvPETYod6hRRF
vQMAlh9Mj4/6rVe8926jt146hvyQI+C7+ec3LPrbLOY7OHsLrMz5tFsUG/rwhnVBZgNfXlKcZFAu
CQlBGumnGnsWGxuXgETiYMTapyTxAe9YVhO85MQMfzDkEUPK6mpujNR8D2N5Mze3NKK5ZST9S4Fk
5TrjnT5nnisdZB2K/iwPRjONrj7nRh1KTtfpCNJjgVfQSW7jiGP1c4oe8COS6fN1+O0uBPvqpGmE
v6pSoBGivsMesm+OhCMfAiYDuqZprYIeRLoygj16zfEn45uZnkcY+OcHq1jhxGLczqiuXdpnmFgB
ElrTtqhObVnqNZLSMgkRjTgZnWl87LUQF55tojE8Sls3u4B17E13M2Rx93YHo4slOCL//AAQ929P
gItTkANU0UHF9bkIiP3r28lCRguubVCUunJqvVUoY1CTtHUqovpOWmrYGemqCslM9Ch7YO9xdtii
uMqztRnneab3Y9jsdBlZJ1cwf9ggg/DTbcyAsc1AF1521dglVDYcuOHJ+uI7IL7JBgwQRMh0F+L/
qXunnLJ+HalMkTEs7UebTWpVVhY91dLmOyQbgN4PmHvK4TWtyMibR1eUHGlalr7Od2R5iFxtc/Ro
mj9ELms2niXdpBtr8R1M9U2tRv2SDYKuQIAZ96QI6J2xKJpgPBec86Qz89U8PynE1Y+hmbTGWktA
itNi3b+P3Awrpy+Wbjrz7Ua3vY8VEim1Yo+AvrBHBzzSJRg8QHTPuneLTtX5kij6UM8BBPATy7VD
wZBpZ9HosiIU6zqG8x+akEP6LpfYqt8bQ6OzYs6XE+HtvRm43UuYyEWJJC9prW4PnP+q7qLy3KcK
AZG5FzqiOs8k1AOp09UHvbEwg/OVxvR2kT9f2cxXvt/WWBi9MXMydb2tUX24/NfbtnH1L04bMAEf
PQofB0lj+4X9Px5QnDT069OexhP3wZW0vuUtCKyIXbiJ1UT1klS9Wpo14raWREOsztGrUWSlhKlZ
U7QASSafpjd7ozNXTtmkzsN3PEjzXedV6nqvX+9//dCMh3+GmPJyJdp7MTdD+MBsr767en6z+4ct
+E0D1Fp+J/nR652Fwix0n3eF/xhbQwqoHrLqIM34j+UU8ENQA2NsRhVR/uN8ARJ47fUCRFxxAWjN
RduWG+OhWjHQoFghqq0RU1H3S6cg1daeg+mM/jVqIu+3URN5N6P2bPzhWpLb5RMI8WI3SfUnRRr1
jtmsvDZWOvyYQGjfGZUZ7KNi2HGn+VOQtrwrbGdaKpQsxF+Cunv9mrvpcpi9Gj60+UI72r/U2u4P
YesjmdjS9LUNrUVDmfsyTXSZpnW1oUBbgpbTMLAUXPZIcjCC0866GJXKVAUnS7Ll6HNMcf3ogGnY
l2tmAY3vkyq+1CDwXcK5J/0UXLRgKna3AZXH3gmo44Uxu+nNTfquHH4aQKxwSlzbgrMBqN10GJoa
0Y0cPjmX1R1ALN87HaoXPVSAehNfbwIp9Qvtq0vQR+NDzti/vAchcji/ONaIiuGcIBvltXFcLdzr
DzGwfqRRY9eT+qYaRPrtpFQWWKee8k/w0+4BXaASBGzvT3dg8WHi9vCIsG27zUMxLoxomkF+CkAU
ezCCk+G5QX0IujYimAP+KeX+vZF6Wg6PQ0b/BFW1PziDBexFLb1rnAsg2VU1jtbBxLCusaoiitka
NIx8cbNzTRQrBsoB6MGlVSAfCydMxNjv5LKwweKHp1X9KsY6FjPGeI20l39yi+rRBPdNI3Nxlw6N
PBuJ4idYFS6YT9dsAG+Cm31FtLsY4KAC0qHcpemJQEWfapBZxjlOY/Sezr193NHoE1D9H/XuaGM1
5FmzGImd0n/x5Ig/Z8XgMqIQxpzb81DWIsBRdy4OgIw8F5yWD79pVDsAcLdB9a0FoQ1IL9rsOtGf
OZjUOkGeHvxlUF1PplflZbsLmvaMvUbr743xLIqRcgBl3IfCLsJTXGViK+OY7TtrFKeQT8EqLIV6
hB8VJ02Wia+hUIe8ly3W1yICZSd3foRac7AG/bODmOBpZpwhwhVp5JWwINWTDep1UOjyrgROIQ6n
TS+oA0SJk2d/OKh5tCw1E6BjwNG6NQHL2mM0NzfdUALjQUAIRUkSsoqxuncP1RDsStpshaPcZ5ez
aqml56Pih+U+o3jBkTqxfOgLPT4A1XfAFJh/luElDKf8iH9KfjQ900RTo8GlHLpD1RZka3RNPCBD
5KT25rqlQ+LpUyFburltAs2+8SaaTZ/ZE77bGpWxCCy5Qr2IbtfKVB9uDdhP+iAKsRUzscN1U1kn
t9GrDEw/cC902vl89C4giy1Rv6E+ubNkVB1WnYPdqZORMMe86YfKztaa24ATvuuMCXI4r6TX7WZE
jLf5xl1gMMZOBTu3DLD9kjr9ItzSXSB2qQ+VFuUzafhVX1Fa7TTjHLjalH1xqxaxKACHLp4og3vi
dU/BrPexeV8D4EA3JYioSCJpBo4NrRXRh0GNwWMJetZTV61N4MlriRFM/MhjEZtHjFDMZiloRnNc
y5ih+kbNY7b6Z9/YtZHS/vBKYW4MHZRYd0Iblb7mV+6nkjHKHUsZl5P7TTC8L6FnR0fTWNHE17Uu
uuSm81inB2CVmzebEly2I948//0qY/tBNPa+rcHfF/iTwrp7ZNak93yIERidG+2D1eDBE7mpgqy1
QTRxym3tVN7VjLlBvg7ApVoYnTvmoG/Vcb22Y5SNkaoFy1nV8SfQ2u1VACzz2ohy8pptDsQqvE6M
cjAOD6SSHaCpEHtUBr4MtncyUs6m6lPqXy80GgESO+U8vEvj7Du3RXkQoChse0+BfTS7rHr2Pz/o
7FmX/2p301kAXCfXXNuH63o30gdghADBs9IvfS7yz+0wgKrhMCwpOqUnIJmGZQEe5hd7Snc2+JQ/
fjXNQ6w+3mzq18OwzJQaN1HDQmReBnaO5qYGCPpoo1YFwKjsHPi1sMEdxICRx0id4et7O6txwGcx
unjw2bmxchT8YLpc/XRdbTnhpoiAA6gZKy7u1L1OON/3Mw/gpnkCgRsjNnL0NmHOypURW6dAhYRo
pJurcUHZwimG5mDE1KpfwDXpL0HakM8sB9/C9f/owUMHz9H1H7VfZycZkBezihkVcnMHbG+yS1jF
4THNvQcPJHeCSiPw9YmY7EQSRARvjvrNKzejDip6rD+46xa1q51CjZF9PFHMPh3Iovs684ATtEHt
ciKk3HV7cOcmFbJFwhC9qQLuvpVz4aW/VKZnzIyFEU1jd2F7oJSAyJnzDLj+Pto4qA60qqosewkq
EJyySU8nIAHp51hfwNDIXmzq08NES2DBZtGJhbfEkX1iZ8SqKw9DSegDb/gX2gZfc6JD1NehQHGi
du1Tx4pDUwz61eizWe949m/1IeaefYbqJsD3IR2qghhlmmbR5ERNNtQM3NKmNx2A1ls52TurtVGu
wGbVGosfyPmzeGvid5HaPjBytZdtzGiKre8MRYd1Uzv8NGU7KmvUK4k54IgKZGkX7LmTwi4M/Oex
/oJ9I/gyLKCHAfHlJ9lTvOxZ/cXLwQbkTtGtUc1JfkF5rFOGlf0x8lh8vXyazT5cLnprafRwlbyV
n/FjVkfWT/AHt5I84SJ09wb+AE+AXFpgz42ky7ADEx5eYtSn+SXsnzJFwyhBDAqbAyQblwrEiNXA
kcAyOj8gyGCET3Ff/WJW+i/5iJ0PsJBWfO/phwnBPXDn49JagnuZrUHdYY92XNN5sJ6xD3QILv+8
QgBW/2GFwLlcOGgoDmyCSpCg4X+IbYYoKVUP5SBfJSo0LFDZITjYQ1Y2IO0RtNd+QH3/MITSXjgs
8Ba+GboamKFr0/hyw0eAEpH8rDeDKItrOkHOYoRnc2W2XCCIyw3INsXKbMhAJ38b5YOo7gErXhv8
gsEzmF7f9k9N2Ge7m/4GhRj/GjT2BhNxM4ttlDOZ2ofKAeq4zLOnnKPywiCmF4egagbLhIUIR6Nf
4nFSCUg37JzH49XMAkb0BJ4R6LhzFB3ehb2mPtjatwj5zRP6EG2/GX9wpz6ItztjnUKNgvmDbjd1
1HAEjyy6xKo7m7ykyMZ7YuXjs9f49crj4NnGVh4frVSzlWVx8dK6zRlnIeqvvQkQo0Bi+kCxliZE
dvXF8+H7jo69x6qtX9zWF9tWN8j6zKIxcwBlOkoylGAH6RphbSXubs9yqsXTIJW9vz7MbiDV1hXY
4xoT03Tzg8+C6gl0eHt/099szT2vL43lV9f78QqFttqJNaijVeQPiESTpWr9eCVjnz+YxhHZ6yQ8
fTASBUL/juYvRjDXsJA6O7eLW4BlcM3v7qPK3P4XFwsA9b+9QDiLAzVtATLC2UN/27XkKm8FZZV8
7ZgDgikYXyew5dOTarVY5Nh8LH1QYtulUf5u2Ax00v/Sth44MfNGs4svfZAOD0bIG1RwcmjENka0
VE9ONlUP101untt/oHReehyayN9q4meoCKN81HqJ+3Tp1ihcMDY62Na8f86w9VlVGQOAZ5rii++N
BAjuyX2OSo8DmQxdMIcLUI0MeSJab4w0adQJAdYO2KZxkO2DrqrWS0rUAryP2LQy/yjhIPJg5wFb
md0yrXp2j0T2IqjS8dFYNB5oGxXKB+yMWIdBtB/nQI8RiVt4SZ1n46bwpvIoPbXs4C2dA6n1eao7
RNUJs8dV2lvdgkV9GSzNUGvZr7GMvK2O02mRgi25rTRKQKRKkQcWtmC5I7jzkOZ6WKq5x2ddRSPn
ZBm3PcwJONRehlR6we585iBtMjdtjSyh0WPTd2ekKbNXyGPHhyjIw7vJGr6YqaOt0mmN0lNiQxpg
+vuOBztW0vuuUO3JQNY6pwSbOm5QvGie0k1jCXqf52F7MtLNwkDezFXv9zAWWQr+h4s3PrnNi2ay
c0jLTh398UFtxHBw2AmhKiPcpkwzP5ox2v+4TZamV3unoY2a4DwvVjLi+RG1LUEZgHIbcH882aQC
WCYqFOJ9DMWcbJ9/7pk3JKKrq6+16O5iwO3/DLpvQ6lRZc4iqGoBBOGPtiOvZRCXX9I8SBcl4t17
6WBD7VhueNIOD08cVTpOmd9Wu5Lk91FeutOSzTozUEaPAYMPOID2hw24SvmiRLW8zS00p8piXcXD
CU/BfZQy7/t7p0j5VcP/6sxDHQkvqJSRHwK7iFAopO2nZGwQWux9q8FWBMqYAMG5rDuKwnljmN1n
3Pf30lYoJ9d3drFoPT9dWgC9r41zgNmnuecatJpoUwPEdrzNfyG+jTX8PYHCZLO/MLQPHYusVUgA
swTXtvgE+xdCvf5bnwUiGQhi/b4Xt/vQBhOrbpBCCAWq4MwWoPuh3lDT5CfR9+E5oCgxkNehs7Oi
CotuFPsHiZ3roZkbI96aprY3o1uw3U3VB/m4mXl302fStGAvoboMgm/s7CAbeaeQZb2LLDCBiJrC
zRB6KH5YRXxYsxpcWTPszYaZYhw7jxSJzJpvIlSsAaLfjTe8aKY9ihCUxyLvyLoHieJ+8Dxv0fo0
fK5D/7ua/PIPidokYQwYH2pc6K1VN+obihv14DCgapRGUDyJBnCyKoslseME90Ub1Y8V77MV6hfl
azPoZl14oRZqGsyDRpWSEvx3BCR3RrRQ9hAFvsB7FGPezWUziqeCuyjPUaOunfSBx13XrQ36n0Dy
jxVIJdo4nxlu2tw1StPk8/C1Z4PBmcgSqcabjREx3QYo2aCsfU6Zg/I9XpOhqip/Ad0qvoD9Hl+G
uVc7mbWwc6lBJIM45pXa0ia1EuxewkVOM0wrkdIvjoPEiQqf5eCgmqCS7aJEiKcWHgeNtQSDu/cd
/mCa1HrqaY06kgg6P3R+qcDQa15v427joZiNVM7S6FDT4mtUKQ5HIRy12hQavM0xlV87HwQ7nO5a
HbPRDs+EoBQGnhTx/TcWMrXJepTey/9S9mXNdfJY17+IKkAgodszz5N9POSGihObGQRICPj170JO
x+k8/XXXdxEKDWDn+CC29l4DwfbsFiH/SaYEh2mlfvRHaxpDpIGS8zSzcqzlV2saGyjN3gskcfd5
pdKLAmbu83mrcyT9e2RCP8N1AzyGes4+9ADYC0VxGqRjPflBO2+asXsMrba72U65zfPKevJKvz/U
BLwwPc1KhWbgPsdiaUbzNG4XoGcCXQwZnJm5tVvl+cWR6o/NQae7at2E6a/fII1IsZZRls5aEOEP
/ejeVAGyG/4ySQ6tJFT6QIaFYMh0QLns1IvKX4KQe/YNqKJpUQ+OE4nk/RT8fXbmg1+tOxeVtBDS
LIsRGhLLxM3KC6hqJaCwlj6n8db0fHV/TY0dv7iYgbxwQHiKEThbfN0JcCM2SWW7S+TI2xnQpfl7
C3CZU4XvrAgSVAikvPs5B2TfUeOhF46zZxZEH+YIEq3FJ9AkT3Ycsp53O2LNrosg5/S73+tJeqzG
6q2ICnLDywdit4Q/mkxLBUInT7S4mVYashenC8PPvIyLJOi8U3W1M4NdJPnEhYbk3pTDSQiV6zRh
7sLcjQ7NAO1MqJj6QdiuOqdKkdLkKBWGjX+wPVRWGubQmQ5l/IZn7wpma3T3CF5gAuo6EHWq6uMw
Vbiwm163jZX8ZDkBEyvL1UM4RtZaxcOwAUKmu0GtTc3MlDRDtgUokG+5tvAX6WKA1yCJ/D9y4N5/
CCaZzRhU9z28MIjz126MANcZOVzk3xIIHtGuVheHWO0tk262Ey30/IChkTfTJ1jrYNHP1do0zcBI
oBf071f1lrMZKi6tBx/6WFCWDHoO1UhPfZ2gtF5ciQ09TGSjUBFmRLZ7cwgLv15Vvv19tKx2X0as
F+CTuu3eng5miml6pcR15vTr4j+uMffph+b1f+xeTW2/+qNk4DK8hyDWDRw0kKn/+Lzaxm5jXRD9
6nZlsSoiiGWRKZ5wpoM5g1QkXuuJLW9NAh080wdJCXbUtY8B1AHaNbMIROCmTsgiBtCEI+yQdQxb
oCrCZpQ657/OOjd3P/v632f///O026ykH41rU6eEsG0AujMSa2ZbbJqRl2Z7U5g0zQyaxH80zejX
5K9rZdUFs78mfzWhCIYflEPryu4ddgiqqjoHQ7YppkK+OSBfT+YFBM/XSMDGUEPi5RkmEnPPteu3
BvqHIGCW8gqehrsRGTaRceBl2BdAwzOFKOrPLIR+19D8pJmyIOvWpzvhYEmmAvrTQZ+XL9GAJd+K
e2dtmmXPHq2KldfSRTEOyLET4aR4ScDs3cSWAtXANKGrM4NE1XDUaTc8kfI9hXbti86hsE28YPpm
49ZgGiSLKrDbnRkdPGvO47IBYNTusZ3Ab2BuZhdJtDK/wWfT448V1I2uipf1re38UxHF/tL302Sr
AI9cND3zUdIQ4SVJJ4xsVidveDhek6AiD8ROyZYmTrxq/bT5FrA3S7L47a8LITr5/N+//y6dqv1/
fv+RoqIuA/IJDqquFxhszB/5/ZFg1bQ4LZ5oj1jkyXMCb9XGKR1WEdTIOhXuoSIe7uOuvsYQkV2b
lulHZY01s6822DTIvAMGttHaK6CWnWKPF3tVMWcudAZZOLZb0vn9ra6puFRUzaMmH26mq6z6bgUl
QrkwTTPgufyBNgqwz+kiBnLOoY3Hu2mZQx86AuQuZFU6QH4hMA/eEhtbtgYLfFyC9EqeEWTGkEuU
OfSfM++5T4BKCIrhDiRdtK1Tls7jrvMh0WeBCOx6LFiYh/jzkTePciKrtec1+0jZLli6UQEV87E9
eyh6fR5E5rkzL4fuyNdAPE0xV0ATvlibyaWgbw4JKfgzAvy4LlIoTvGs3svfZ40ZMW0UeqHQD309
0L05AN/TRKu3T9Kml7/yAKb51ZcMMyiDeAfTU+F1dPxKGUjIoqPKFnqzOCjjHRgg1lOUht88rP1n
01LynHtVcC/csLhCNuuMspP15EIlfW/bXgJVRWU9gaSUrClSra0GcvIGAk55w1qdXlv8QeLM9h+s
FIc6Bq2di7Tem75CQCMQkmjrMBXd3gottbeqodvz3A0ElE7+1TZnX3OCabZpYtt3gqAXCGpOv/nc
xMVIXuziUNwNjMIAJ8yZF6t6BgFeIM0Hgc1ehFTy1zy/AgMMKqcjwgPHOzsJdCFpgwiKTE1zsGXk
n0tPXCe06W5o/IRBoikLjw209/+altbQ3fxkx0Fj19tnbROfzQFaBtkpGC6mgWwg0s7ILD9Vyh23
5agLb2ZGWDIVnzwHadvpUo4v0z6Q6RErTnrrWzbLK51fTEtQyAJEyEOaljkUOUpcI/hVCC8w3xw8
ESOWF8G8gCzusWyGn23YkXtGRWBa0AQi99Qa/2ih5vbZagvXvWdZ+MdYB1LUAqnXAtKMdNz5cWpD
jgdnUvfj55npAw+TzGydA6Cv8nrHJtkrUjkhym1MTfJS5tzxwFMs0rycMdS8t0E9DNu+UFAhDELw
8awhPCldjBBa4dGtgowa9KBjeS/9ms2gVJq+9l3yDmny9IdfQvZY9BIMgAQil12CTUfbNDOWRfBi
GHJ1KGoreKNx+xFSGbyUvILwknCKewWWGET4QUb67wvqP5i7AQGiCptHLKpYTDH8F7wqoxDV03XL
7rEM7Zl59WqhauiAp/nOpK97C0xVAQWZnXn1mtEiaX+N2k7+a/TrWjPq+j0MOipx/U/Xm9uZC2IX
CGO/adxhX9Y9cC0SsgN/MQKoAhwcm+HOhZ7eVHsOUq4PnptAdy1R+i4gMjaPONX3Sb5DAetoWS6k
VRPxPEIaZNcz+COYJjKFkEOKyIBFEqM0YoB517I+jtKpnn2/mtdQ11krX/JlJGO6AfenXvudS+9q
9G9mIwgx0xiSKkn7kGrf37SRXa8jmbK71ZFbAqrUBkIo3gaiQzu7rcpX3wJsHJ4mztEjJbwvuOtD
coN2T0VLn0yW+/fUoi1/TWVd6HxODXj/XGlhLcCYZND0Ay154eTgTqWV2kseI6ZTUEg7uijBHonU
wZtbjDeKh/LNJvU7g7LSKxGFmvEiHJ/BWgMlktLuDlkZGDJAuewhT8thEvvor7YlIUxVx965LCEz
D1xoDBcCYa975ckD1R7buFbPdzxgxY5AeHDLtLbhOVJXm4GCDMiTKlmrXrCTSH1rSYNhvLhAhaIE
qNUNqs75Ik0C+dg2LvbybqmfsHBBMbfonZeEQZO9Fdr6xsbxBf+T5gcCAOgj1+zd18XKU1UMfR+v
29Qa/53OK/PzUA31tRT1W58S59WJPHicRE69y1oQIZ1cz0x/0Uu2boBtW/URs1/jyN/EeRA/anXu
8XBvRw43DQGqNJhSEPhEUSv74cFKIa4z9T7UECFVVIl7EubRyvUtspd1GR2DCJpJuV1Hz5mmT5qP
6t3K0pVSUFilVepuBuxp5hXJ1K2oQrIiyu72MDvJsCBGYqWaWDy0RYrlMibFm1+Pk62E3ENBKp+z
TAT7Sc/+82CaFBRmxCB+vDADDoO4yMyc2kWKUzPp85RPlxM5lhDj/OM2ZnKQSD1ndpVvXYu3i17b
zSm0ExdaZaW7ioBafATgscQLxyvfSfyqx3j8UeLFPO+b0r669VhuLNgxbDwrci9WHODRq1n91kbQ
55+ugXzsh3Lt6i4KL1spfPX2PgEz23JKBsB63CMd3dh4LabFDqvhQ2Kij+lApijF9DdqfADy81fX
Vz+qkg+mpUMX1BYIVn/e4//ZZ25ifkLf5VCEBEyAJoG/AFkoelQdNCRlEVxcKIQ8mi7qy12LYvLZ
nroCDhMTH4j7tRlMfShqeimKAabJ3QH5OLr2mJ220GXplqDXnUg+yjOVlnyQcbKHtCTSWE6Xb2rH
J8tuymqBOp3OOpe355oQ9eCq6I9pagDSsuDPJGPDRiBNV3ANzLpbB82h94FdMwfTLLIBfz/fLxdI
H5FL6FQRvH52oOYiX2m6LO1/IzaHhKTpGykedMAA6qUZRZQhYI/63zhWyDP8e4AegDASAOWJ0ioe
Ttg3/QXAqUlZjFVaunfUP1GMgWzyMElVQt0VebdrPb3IR87XoG3+ak1jX61pzMyU02u9/7eZ/7zO
zGyne/7+Cb+vSzKrWeumHGdhF6KcEiqN8go/2G0HzGRAh5PpMQeo/w9rK4XU818DLc2xCzCJ4iAo
4MzRlLs48wFkn0pueMCrkw9ZYNMyB69N/DUWimbu+LHOgEAM1LzjAcR5SkjRA7cEDqDiZzYk4S4h
6TUpU342XebMSlCuUdFo4Y3xrwFkt6CeU0TDKYVxj1eM7iWaotahqMWCZlYN2EnpP8QOlCERP2Qw
fHHfGuR5HxMneB+lG98bp9PQJg+dnRNm/snzSAzEcNRuRaX5EtkoMIukf2OiEA+ZKNdZQatnCj32
g6+QGzRNSKe7WLV8uWr6UjwPo5vMLWdHK6FOVl7C7YdPziBjRfGYa786Qa5sdFpARlvL2iKUkMuu
AAl2DWuo774LOaYB2oJLZKaDuxLujaDY+qOAUQYiYTACAA2im5ygkv4fZiC7WS1k6LhrEHmc1Sgk
ihpuURyxBxbLQtjFE95lP8ETCN9d91VJ1V5yMIu9TcgghglLGR/Zm9y/6LxydikyJUtg7v0XW1ir
uPeLH46V/5qB397eTdTBJaMoX7UCvlJxkSEEnyC/SKmred5gr+wKgFyAOU2sQO8/IXJhrCKYZ/SH
HvY2EVIEMDOyWvBBW3iAZYN2PyLHOyHNnL014PbOOkBhnwMBnXoEpdnj0CXOIsR/5pInXK5KQMeP
flwMm14CyjIkXbwPe7/aVEEVHJFuzFdpA0kA/MUgykBQUB4gxtSuEIOPR1LDJqZyK7KNbGt4yXq8
A0TPkTOHPmsPts3M9EP7HSpWcY9p08LV1/0f02Cv4c/ktIJZAyypKun/mpZloHhn/AOv9uzZw0cI
EYXmNYLcwTKnQXyQad2ccgcK2BFolm8OlEcim/6A5H81H2WGImzE3V0rYUsjqFs/Z1VxKmhGf8Av
6r20dPPIavhA/Pelivh/MQuwVMHjzXPhOxfYvge6G5ayP3IJss8clqtquAOtw2+N9xQQhYUXchk7
v+NgDORZ/Qo1JDGjllTnTtfk2rsOpDXQn43wiIH2XgzW0ZyIPtuajYhpJq3/Z9OM0kru60RcOUQY
D6GT6FXc9OKWN1kzh8qn+0qK8ZoYXC4PtgLGFx8tFd/JkAfPFuiH0Cp0ii2KPx9StvbeslsUb5QY
vsWsvMG5xn1opv4YYPxF5JHhW3eoYX5z1jZS72ZHX2WjvdJjFc3Nft9s/1Hg6o+JK3xYKTBPrv3K
hgq9T2A6lneILEEcR60yKJtfyXSmnQXQ0t2BpWWEAMnu9cG0w6jSh6iH0ZgMe3hL/PuAmUIFxSVm
ouRNvyyC/i49ejFIQoM9BMs9h446vVggDVxjwXJITAR6AWqsfQyYrJfMnjZDti0gAZL0P2UCViUM
xD5YUN/SMLBeICjgz7O0cS4jyOpY/x3k4n5fnoTAjJnL8cl9Xk79yPtoku42kiE6Ky/UG5b05bkF
rQC2TLR8aZpErgJGi7XVtOVLzOirCj19SeoxeeCgdJrugZfBBuIJkPiZLioH7P48twkPXmzL56Ta
eCQsXngl6B5V4mZumr01PIBtdk4nQaCyCU8wB6wfIy3zvYZFIKzS0B+V0RmguvqRyGFR8tGBqY5Y
eVIiBEckfwB4/M/DV5/NpF56UC+emSlfA6YJpKhegqHHFqVuh0XvFvmVQ414iXDDxosygRJxWtSH
qB6qbYawcFcAubCH4ny9IalS0AgpnJUddQHgyyOUf4u0v+U5D+ciKNt7JitIVzqOerHjFvpi6UC+
u+FUAxbVeyNa2GaFkFiEnHzgA4s6I0M4UzDKimZ2hSJMyOQPFSUPpBvL9KMDmGJrKmZ9i7oAHMau
9lRNqwL4LWF9u5oxVHQ+x8hEiv89Zmpy/7yOZ00M6f3S/WQPcC+hAJXyGBrOAGWCG0t2lYhBRZz4
uzJi1sqD5jugrvhGqgduR1uE8dEHiGrbOKySV+RCHCwUfXbKeU4gHgr/QvgjsYegQRU7gTTLe0rn
ePrZz8ap7dnoltYtcMZqLREM7PoIcklRjXizdvPhtaqjfcJzeWztDBaJyOTNkPiMPgA5LUqPfFhC
vlYoLj8zlYlFHajxTJgYNiNxxZaEyltlVh7vIcOdrPK4dfakcZKjLWs41vRx9kx0/gQdAPUOlMsK
bjjx9yGDboegQ3wBMQIrTV3Gm6jpyJXFGXxlBtd/Y/obQmbQDfKS6GNiaAq0F3o/1Sf1xFcwA0AE
/TrzHNjqSL+C2+Tg00un5WsjeP/SBcOwYiV8JbwJiCUdD5Y8Fn8ccl0fwGuCHq70khcF1ckFwddj
Y5p8bI6qjfStCaW86ip7cKdZvCL5ppADRGmmJpJ3yHxa8Y/S1+qEegI+CgEy0hdIakwGhkpzglz+
b7AVZBwXFiSnzqaLlSzZNHm8Rq2A7POsB+EiYnztiRYrg53DrMtR6jGjUAS1m05/k5G4pvh2wAjL
WmZZVsWQPxX7gXTRmxyh52lFENy34f1o8hdW9gML9VMoPfIspAMlYog5Lk2T807NLQtP2uco/lu6
jOjpv7/86D/efZQQJIhdIPhhh/MPhrejR1CkaW09al46wDbBZW2ox+5sa0jlt7oJVyAHV49hhbDE
cwv2UwAXGEk8xF9zB7B4t0N2QliA6YkoH0UN8XZREfo1vbChSGVunYPfuPucO93an9gkbQjx2U+i
djkqQOrzfC+R8X1vpLPrVZV9k23nzeEXUV68rHE3FfYdm6hy0ksEjvScWlX0rQAjO0JQbi7qNMuQ
BQVOYwRuwp1WAuEXySOL4KU4VedjCF49ZnAfMcwEM/a7NWTj32PTdUC5sP8hKwPI3N8bJTBOCJQo
bErwDwj0f48+kL4JPcAJ2SNBaXeRqSETzzB/nQFilq0BFGv3ga3BRDanjUI5Uk6Hz5HSG+CrZNp5
i0rkOASw9fCBJKXj0eBcDBzGnP2FifmrCZuUAcoGknobkKWgDaS6DgF4Fzwwx0XQGXRq71g1O8iM
dssWsg93SJVEs2kX9F6IAyQ1/J/mosJKcBFL1com2PObi9oswmMZB+TOcrjX+PnZdUX8U2kN/fMW
T0kdVXM6AAwDdt93Jun4wh3ZzsFl8W/2kIEEniX0KFPP2oB/aG8zO4uPPuACK2/U1o7H3lMcIqGW
A2RzQIqO74EPTVdWMerHEpy4yfRzeA8Bb5YeviDA4wHv0aV3SJP7ELxufl2ERHjyeRG2rfXviwaD
FGgg1dXkbvJ5UTr9pGnb9PmTQtfSj3ZIUSIBAGjdebxYlgB2Jk+jjL6DE+YcNMnS3ShSjmAXWcY2
RCzb9n208aYcZE2g6e3XA//MQUJeajbtN+8i9xcaLreAuTr0RXQf7YRzl0r2qwb5lE3gp2zqrmFa
eom87AVizSHk0cBMb1v3GTKG4cl0mYNp8gJS56ROD3/1e63rzlWhmyV8NTNFhn08CSCiAgLq/HT2
dTB9WQTF2aw8YIUKOuzb7IcymwDHeegfnImCyijwtG5QUmiXU/duRgdl+4eGP0RN327dIiPPcLpa
oUhHH2xIp16bWD/kEwms8lq+cQo4F1mjS5aWgh5QJZpyo5F/X5in1gmGcsOHQH02zWhBBUxghrUv
5Ic/bc16APVXSONQdKFppc6xBv7zFlY/ycCsQ8sHdjQBbuysEmbXx8+Y1w2oHJGdd7sFktMIZzKo
u2k7hXpaGwNdjZAMu8xoAbZ6fBBpXDz4Y/pn/4hdX1/6xcM031cFf4Vocj4A4V9IcGwzFS898xsl
hdgi9IfuL+nsDYWj4xL+x+OskDI4yiyu7paMlmafOZRKbAvkh+c6c9XD0MdiLQKSrkyhMMwKMoNg
LT9k+MieobwtbGd4Avrs8RMEA6wXWYzEsleIjdmuCJV1DDqJ7WUq6xc4OF2iKdfZpWJHi9J/1fBD
AFCcJ+d6Mv7iVtvCNoR7t7yER0sArMpP6a68rP0owXV4LasbksEVSIT/OrGsv3v+HCqBXoDc/x9z
ylqyVxvkPlNyAPZlqhExpFunr1PZomTkJk60MqMdaJJ1NbwFDIZc2KuH+HPOQSWQpzxh2UH5VQLt
tZa9qqJZtrl0fhSVsmfcycZrjiAJQEAarHK4XN8L2T2aGU2RYMOa5Hcp8nqtgjLZOrmqb2pKvpkZ
DLoDwu+Go8CatpCT3kgzHbQNMo0dF7CmceIB+3qaopNRMs8VS+9Fn5yIm9cX8/Kp0MIF4mK+xtPY
VwtCz3+0fl8Xhvgi/ve3P7fZP9//E9wGlR8Hhbp/6vQQ32qtyO6Hx5HvGsuBN05SAJPEudctuiql
e0OMMGfw7cIGyAPHaZG2oQUsWReuVAlJGpBTwMNHbgLmLH2A6rn9mLGMLymWqvXgyXRFwxJZ4Qla
bEDG6aRUJCto59QgrCUQ3NlTrKxPzONPZZC5Z9OyYepAyvQxS5C1cWgZ7iYbv0VUMv8VjOufDEC5
q+CtdcrGrp8VYJidBg6rryLrr7HsWpD/1E8fSrWvDTJrwC50wzMkmpN50uSXbIhgh5SChZ4EQXVq
OAs3qaPbbYPdaYE95HJQdffQu/Z4yBP1zRnd7mGo4XaQwqFmBbV1PRN41/3kFG5G+Ow2mQPb3zqU
b0MDHbjCKwQ+j4gstMOb7w6e9tIV7NkbvHANOnC5prVQ15iKYw4o72sOT01TV7Il1KUGXcUXltZX
bcXptu8Tug9LcFHMAa9PIBSrGnJrE09o4lV1H9rF+xYVmqTmL3EVQmiT2M0+YIM8oySGV6lKhiXx
+3rVZKF3brA6zXVYw+JcA1EwA2sbikIqY7cghDA/YHDfHQBmZpWoylnIhMCGB56udvAcw2rwLQgg
W11r+E2lo0rXtLGdOVYA/cwphUemF3c/ItDhm6iGP7Qij13p8Q+/s67YFEOrOg4WAwNjYcggUi0d
OdMFDIkyT/J91bf9hgbWLoSW9dIZwGLP225mA139PJaqX3XAxa2qUGEHXsqzC+8Y6LkPyZvK9CVA
sfUdJSfkbGAdGcHpdAW5ILnLAYsxbD9M+BctsBwgp50N+aGP4vRqDnVtO3srA4Rv6sosq5knReAv
hV85R80G8A+0eOkDcalpKR6Byn10Gp6fIaJk3yvLeaoih53cVLTHwW8uIAIA0g+Xa2zh3lNblQc7
iW4cvO5txIrEAxG78g4WEtB8Oca0eNUUWWOhbPjcT01roOdAYHtI3U6fFIW7a2SV5atnwdevsVW8
d7k6AqYZAP8MhSvDoIk5zmpoNmUijtYFHB3+ELnKkMREumaaYiZDCeubxaAZ3oXDHZWR8lzn6R3R
SXsa+hRP0qgdOGa13ZMdYKUGNLxYI0nyE+9dfS2CDqYzPYPzlhfDLp5CEhhnVzNoD6G+dj1jOzFm
b6gxYoaGQsKWJ9DM+mwnUMSFSwq0xsO+7JYCmeUnhDFqCeg9XmtTkxLK5zZ31LaEPvMq4WKYa/gV
QuyIknL/eco8hW0SIq5grqfeLMILKnBhhahPQsd8Bw/cSz2k/jko5Bq7z6XHyc9KO4jwUvmmPb+7
jLIQc7cKmlWTvI4NgL4pdjqDStsP7T3ogOl7m8X8AL9kcIfrHLSKTIFEkmJJh4RfuLE1nKUEHudL
YSlxKacz5jmXAov+3nSZwa5qi7XWcJU1TYCbipPlNG9wbN5XLfMfmwzu57qFhZxpsiQakXnLvqdW
SR+hLaxvharmcMCij6ICYzOJOrXs7d46wHjJQhxe/jrLM9Ktu5h+/+r6mvY1l4NRjNIGfvrvKxlt
90DxftShgIlK3abbQIUclNC+2CSeEx11krTruCHZCaXEYUUEqc9j0LAlLyDtoXV04Xgzb6oC7jnQ
I5a7GI//RiVVcCBQSl25gz2e+1pWyxC4j5saM0hPe9p+FPm1aXygDoKxuELXOt10Hozm04jL85Co
BHmvvHl1w/IIcxP2nuXAFjhl+y1tFJkDqVdcCMquGwCp7A1saLN5Xbmg2yGLunUo7qZ9a3pl6Hoe
MOJ8p9hYuHZD3wNRPDiIIeYtsoIXTawlxEXEhwdSWYy18BU2aWyu46y6+CU87ptBngI8SmsYtOt1
7wMrY7MAuQUau8+23765tEg/SnoEShMCC3iYLxS151cWEzGvO6e9Qe5FrepcVoegb/YcbsTLMLLa
CxhGCoZXqATUVT+PqyZ/t2Nss3iJmIQGXrkCvbDajyPxj7AUgYgy186Lp4cjciABCpXcwZK9am1a
f09if1zqwIZVl6fZrWz1O7gVWChRtceOuKXXAh5HexidQ2Wu6OBNwqfti++/pY6IQMuQw8aJpVrT
CCESBLquCijdHxwwuZlTFsNtKDwNhHljr5qyU89IT6BAghnJFDgHdVVcXd1WwAG0G5vB+JiNnG6d
Ma0O+Ftm68GW9My9mi8SPakV9SnfDC48dUsBOH6f8PDR97z2wuA9kYGZqomekRrl3qiX+TGBjOIa
FWS5NOCuCJ/lguqk3hrol4KwOZAigYSmEaBfrQpmCpqmj7bdlTcb1hFESH/vN10+J16nt0o50XIM
nPIVRIx3VF36S81B7ahI/DOZ1lw4fs9EZwmY0CMPO3AbdrhJN6z7LitvEYxHka9U7Q8KVyyoFDvv
FkoWNXx077XtjUvHyV6DoRHwuSf8UkwHEOz1DH549iaklmvNkAhyFmPDxDIOG34xEzmn3jpIPT77
6oOwF/gtPhaW6S5mWu739BJ83vvzZjl11hFQDZ0en+HaHS+DSpRHK0ICEPxAxM8dyQ885d9YRvgx
Idhfx+3DSEgyd0cXgrUcLPcm3DEeOEcBgsp8hL42oCcQxed5627LLh/OYjokm3IoyhU2x8lGYKew
8KhynyF3+p00ff+B+twIpDICFey2GysvZq3k1VIj943lMo/GnZVjofYs/9pjHdnYAzxR8po6d5pG
bBNmVgmpTXgqMid/AWYGppBBi4DLFsNhDIEeKYgPJ19KeugBwXMpsAd2qGoFOxaU5B78ihUb0/d1
cNrgX1NgdIG8GgP8C9EIFAnb9jlodTsrmZc8wcqsWnSFTy4Zj7FFBRYCeO51SkZQBEBIAL4Hcp7a
hYPqmMijbgi2gMhQPRSoM81Ayu63ps8pCNzuRglSsRVcUpKwd9Si4IIwh0NdcIsIouTEtb/bljXs
gDwdd54FpskMzoOzZJhSE7WlEQhmL1ab5K/ajgFYBxxoAi4HSIDHO6DSO8j9ETrP+qBZUmDo/ThB
QTIqkoMt+nKbjCWeB2Fbi5qNLkp7PLwNTN8iGh3BjY5iiANZSLBkah06TXVFPg2UZKsuwWOToI1T
RE2g1DZ3Wg3psUdeA6kQ2dwzUQUnnnmP+P7Qx3EAmwd08H8xxNmkFvNFBauxi1vUHQrAhiBuBtK6
DU9S/DANGsf2smI6WzDWjJcM0lgz4sgezAQyXj77oPaxdvMA2ItpihnAbgEaKRY0YNAjdJrNbb9E
ADxpBPac1Qel8l9nsNbKlpCN9CHzpVuJOizmfJ5iJcL3KocLMiTzIYvnQ3LSskHtLhweHs0BXwO+
VWBaEWiLHP2G4gVQpFdZw9DRrrAsIoJlV2eEw0qIT2brNz67mj4ZVDs3a8dNlQYuBKbA7FLwY3bC
HtqHdglNlXo4oepELja83eEsFUfXGL/1emBDvrGwtazdaAQbbZhSCGcgWBedb3t4TQO5yYULLk7q
vXYg9R3j7udAKhRa1SBWPEDiViQZ27Vhi1hsOnMyyOd8dpq2OUh2QpV3WHUqkUukTVGiEGDraSt/
DbM4+wYzgUkRxZJPWO+duUzD6AFYFBgypk14pja+FEn2HZsrFOBVA/C+8vFqmZrmoLkLVK3PkR0A
rw1Dbs/ortQLS+fuhbS3xGtBbLQppFdCfMCQRIByss2bfBtSFxbFo2MlczEiH+Blfr5IRotczaGe
jH0RbamVE9m/+hqpFAo2br3t88b7nKcd54SCHj1klc9XIp1w4szxdjJBpoVDw/rRiWl70y3MoyHQ
+vh/tJ3XcuTG0q2fCBHw5rYtTdPPDEdzgxiNJHjv8fT/h2yKoFp2x4lzg0BlZhXAZhtUZq61TKff
e4mqPC0P6n7XaK8GHasnEgT+eWiVWbZFdi0+ZHqJtFbeo4BRQv9/hIIppRZb/HD9uEA5YBhu+Kyh
jtSa45MFk8Z28tL5aHm+e5vUypcwLpLnAYSk2dXNp2CaaoRzXEBPrXZfBkr9yTMGBJfgqOYbliEq
LP5R60nN+K1/bxU0VQHd8u/z2P5Fm+f4FWXn+jpSQypCXpC82qBl9ubQRFfiBREBdWNolnSv4EVm
Aq7iRHlRXVN95veDNhbMo9ODWwwLNKXZaN46CvprZW8ZV5bRpDtYRGwQU0kDYRPdY+DA7c8ZqQT0
K1x1R14f76Rqx7Lg511BY5cUSwh9I22ie5mre31wLLWy25/ndjSd8WtPnm8J5gmvORQznfHiTXpy
f+Y0V+chbVr8YE2jepDgfEipb44m5J3LddUgyfdoopaovTJMxtHfORS0jxJs9K2+q0PXP3tTu+ng
t8iqq/PcaKDw1lMSkj8hmZGwp8KaHBHjubIcr0fVfnIOCGaVJze5pfsk+qQ0215Th08Kslqfsnr8
AorKuyvMfLyqesCbSAIPD10LBV3Ue2CHlAhZycXWat+rGT61s6mHrODepNjsqyU8tzE7ZhrNwxt3
cIcHic/RvYLzJI+Obj5uMwcV7iiMnB3t0+ltEAD8BvX2Iyc59b0sQ31Dl4f1kPlWfBWN7k3bztlj
ZyWfOzUJXsEj6zfoWsDG7I3Ba5207YFc+3QQL80DzZYaoYeCL97CrF/QTesfAxRxv3TfmyoLrvSw
QLJvQLcwzux614BbPTYxRU40LaBB8krUQfax5fx+mi6nppZV+vZDwIdTM9PKQzKRPgisZx8Q5heb
P+/FM2njHb3gi8G77clPC2SNGSnWYD7EwfQsIyS0YcDMhx8yQlbMAr4dVZRbq/DLXMMd5I7U6GTV
uJ0NBAvnehfbivEw+erbwVSuHWUIHlYzD/zlTeoHnyVotadmp+3DiUrxhaMIYnVT+aAF1mAJIR/B
Xgces+H9cn7PhtGqNe0zePhDhKD9T+6Mxvfc0tQ8abl6p+qku+id3rlwvYB/r8NttKigyAFdpbez
1LBcPt7IwM0O+ifi1d7P0iLz9mMPoOTCIcHiHTol+OAF7IP8ij00ZCXIvZ5XRRNskzYzjXvoVNsk
WBaJOujC3g4xjwo36XKQs9Wxxq2Oi7j/ELIuP9MQj/bncuF1ngzXmPVK/yHkYql17t/e5d9ebb2D
NeRi+SZYGvMu3BdXWpdZb+ZimTXkf3s9/naZf76STJO71FCdPXRh9Lz+CWJfh397ib8NWR0XL8T/
vtT6Z1wstb5g/9PVLu7gf5r7z6/L3y71z3cKvUPN06FRbCEI4dEuWj6GcviH8QcXpShm5YsCtcw6
jztUtT+OzxM+TPvLK4hRljqv8m/x61VlphxU6s7zfvV8XOnf1vu367OZYes9mDFP5+sVz6tevg4f
rf+v1z1f8eNfIldvwUBY1dAf1r92vasL2zq8vNG/nSKOD7e+LiGedPmXX9jE8R9s/yHkf1+Knvpu
N6Hwg3zy1Nx3I0qWNR3xWxmG/UIZYCI9L0N6tKytWrn+TnGbQj+mDaJ+Te3xRLlMlsBxCuiJo3nl
BEgdudUCzaaduIN+b5qpd0fPLwg6MfWzl95WHk+BpV7qR30ynJ1JUWkL7m9LmYHWy0Wu7SzmJrpu
IukGZg9KTzm1xjlRtqvQm+68TVxNqxSc7xsxLMdN+t2PGuXahPJ5m2dZcqQmRT5KzYpnujKvzCpv
7yFbyp8Vsi8ny2sfxSdRFZ/cg2fX4w5YeP4sYXqClFhIsuVGQnRf5REp59GUVSUgLQt6uMxY26wL
/cer627/6Fi6TxL1L67sTTAv6f7PQW6Qgcvd4W6mE2va2HB/3MkYsclwO6bem3t1mO8htqkQUoyE
FMPbNJkrB4nz3lexEI8+FCbgXa0E0WLUMVUAOZUDWUJIStfxh6DEde/ovpyOH+bQefp7+Acr5Iqp
ux0NFQ37Bgp3pN/se+RbnXs5S9Gu6Pu8u7uw80AU7Xg+5T10MWFsw1OfBLA1/L6GRMihZHsLC5Td
H1ebnIWp018Bg/z1wi6LlI17W5ezfSNOMTnpcMjUabiu6LenZ5I6IUJOFi+Rs83t2jvbxSl2OVsP
tNfZtzKchQBPTl2KKX4dv82VaY0Z+cgVo1ftZ9l4oAWg30bxrHsb+PWax02lkSRB1EjhXUsLNWk7
ezzEXtE+DoHaPtZa6dw4vftJTKsd+q1PVta67DUIlUNGO/LBNhHEnpaZYjtfQ1ZajXId1wmm83XE
oZbz16yom6PAdOUMHqinN7zuBXQXEj6vRPh7wfKezwWzK+hdaGHpdmh3HrycITXcG7U1jBRe8wqJ
aKVSbM59BU3gj+etZqBcL+F+W/fjbavp9iZo+mzXxMYbdjpROs8luwE6ej0YZQNZJ9l8MX0IuURe
iz+IXeDYH0INxR9kugCxoS/YRKhaIJxGzto0AEo3qWvfhktTBAqR6resgB1oEVJYI0Jb0yANHrKt
fn3R9JNkNJ8fxOgsaqHgXy0SILvivTcITqPb3A6oHC0ZQD4pzxFVVIgrocWTA4TsGbpybX8mzSuF
T3qJa6mGneNotRj2sJ40UMeVzdPCUHCI2jrehVC9h1s6BXPaQbIY5XuvfiqHqX4Sm7bYOkDdyOGQ
oz3IWNwX64xq/NB0fnDd281w6lWrP3kDFeKNjGNY6G9d/b7oijHfnR0kn+gHGJ3u5xBxGwr3eg//
clDu1hW6PH5b68IWLuv5+v2F2VYj5ajo41P3rhL64XflTUW09uctOQTtwy/M+WeHEuDtOUbGH2ae
f2QGP1K3AU1PWxB+8OMqVEyzNHodwIUd80VsTg7p+9kkonLrWNz9kJxnXNhlyA66P9L5/7UZOnfe
kPgENeUBYs7MSLlbD7nfvA3NoN10tImcxCn289weNM42mOt5v04jq+7v+rLStme2WxPAITCoATJA
04gimoC1aq84zU/G1GXBTZs7wymPczamUVNdx3NaXSdG6qrPg0XuQB3dfCsx9RKYCCJh8uiM7qi6
kYe8F5Mb6ojdD9YAPUijqdnW0234ikdnvuJnTnsAzKo/yFmGDqg+R93dateRbjtlugV3EaGeSlPt
RhtL6+hw20D8MK4H0nr8JXR97yIFEuuzOzI9qCrfrybRzXLJsVAoyXC19QbCOm9OfWOer/bBnqcV
3THo4g2zfj2nUXUkT62+eF0GUaXi27/oiNeEXTb87Lb5sK0B9T/677GR4cwXsYPzteYyaQWfcqBR
AugayNFSryGdlAdXBnxNw9ld2REZSTod3mwFwKpirBBYWWacJ8s6Q7gk9arQ3TSLp4bHTNvJivYY
XknI5ZRlbaC1EazvzBBvYVW7VHec0X6gZz3fuw1Ew/zr7F/sEJyIllTfQzuG18Nq0oeqTtD+Rczw
YIFz+SSxQtfyx1i1ny3KNLQ+KHqtbByNnyTBDDSoHgCGSRgubcSqAa+aeAVtIF7HpdFBvDK36KhD
qp5hevXWZ52tSZ18Uy8qB+TrycBX9E+tQ/FWixKVeLMCDaXapKGp0WD59bqN6afNA0QlIHiWs9Wx
2sLFSweHdrRj0AoSJ4cBNuazA+zGLzMVvnkYKKKuE+QSFyvJJSbYTmCEZmEJXq+dLjdF91VzV9HW
ZDhmubcn2vEie4x/AgeF+JH6U8ALQLEwgmp46LSfKkujyaqcXqZiAJ+nJCmV8ED7yclVh+Kn6t8F
6awigMgbdpkuq+ZtXl+P5Hv/26r+qMONoSioWfHweG0NrnXU/B5kNv1ZG/jD+lOkR8FrWM7XQUW2
v3Xj+VNRFdtxIUYDP1fc6x2qQcESBWiRZ2cbjRnxeole8aewpHhlSVB5w0m8kal+WDKfcgrFrOG2
xS+UFFIqDF5BB73TPasQjl93bmgf0DqyvyhzdC+/w2tESuPndRk51iFsLEiXTdiphk09W9VRnpPn
ODJuTSffXjwrA6rkCXxWVePWit+8bzbxRE39wTON/Pxszo/qFHyujKJ5SRb5RiNNYdExm5tWHZTh
/n1IUTS4k8OcO9eAo8s7W0GVkIWKq0Zzo2c5eDR4lAm9eDKC20K/q8z21uhNBGCyKRuPWTf0fMky
Yebz/+xkabtd5JeOBVR0iMS06k3Zds6dhEy6P9zb7nxcJ+j2nFzxDQqqXiYAZba2LfTp55jzdefk
oSyK8LyIAb3jQzhR+JS7cGjDR7bdtzYSKwe6ptMdvU3DwVyWnxW33I6oIrwo6U6N0VEpumZ4mYJa
30YDwrdiG+m4PdEV9Yu38L2KqSpMqIIy9c5ZTAPd6YektnmKXIYlm75nw/oqPgk3Y3CkXgZkp1V9
82bK/J/gDhluvSAYbid/pAtdTuXA17uioGvxHnAZVb17JEaGftEG1UbGUJ1Fe92a+/Oaa0xWxJO/
XWfLulY9vd3HeQkZl5nzSR3q4HgRYjcqv6iB9zm0apRUOs+8cXslondwVjmVwzoWv0SK24Eq6y1S
xvYaeXZJKAWJaasF8IxIkKwhZ+sl0SZQjO1fXk0i2aOGsA7SmajqzfjgQDC4i0ct2cuw90JsvTE+
9O7sbAY4KA4XDn9Ifwmpt1xf2ovxJiwz7bbO69RGToVFRvdFn8rhPtCDluakzDl47CyfILWvN349
D9cylEPSuc+q2ccnGVVxrD111rjLERB6KJaRZwbBE8DMdUoFC8dd11lX/tTM0dbrWlgGvOy7Bvw7
2sLxMvMR0SH7k+nLhUczHA5NlNGnVNVb2nuGp9pRwxeAAPRV+i9yMGK7pYPI8m/SxeY2NKrOs4K4
yzKkWt895IF+U5ne2wS9p4XBQkdOTEDRsr0z99DGLvH03uanvnB+W+OBBtLeZSNutgRUfTVtgz6c
rmQ4t2VHM5odbWWouKnxnJdfsiR9uxqsSBXpS9u5NtI2oeumMEjauItKH1yiMX9ZHOygWEefb7FF
hUUT8To2rw2AcnD1E+AvARIlQzkYkR3TR1MEuwvHOkS7xTyElk2P4BdDc9HJmYwAqRSXYtMIj71F
4+OuHZr5QBUe6no3Cp/UyN3EU5n9yStzTSR5JDY13OBF5gPuv5wvESHktOeI9Qrv1xfnugZNwXD5
0oTuQfV/sEI4vJIawciNDXjnzlXaPciMACIBa/hRt3FwEy891huJ7uzI2U6hMT7KoYU19a70G2jt
2+kxtwF5ZLGfHeWeoJhGksGqT+eRSxmtUaxxQ+GVl+PdK3eX/YU3JSX2YW63zB2Wly5XE+uKWnUA
wikFepOU9Q3tgnBL0QD7PIbbNFoK/oulUGPvxh7z38R1Dqr9bp9WbrRf5wRDkW6mPnhbRxyQGf9/
XGe99vjv99P1s7o1LBjKqtQyTkWjH/tYt65b3+B5K+174zRVLMOjV2qcUtuIb0YgwKgCGicxDeI9
x0h4BShnr7UeWJJlikTK2jJURtQjdlUA4VObVNNejOI+X1HCR0BIe8BX9SZyo+TtW7qc6PPZlKYx
XaGJsUf9LjK3JDXMm6jKLFq3+c5vA37ykJhg7Mn3u/jJ5Uzuvqza9urtucYfo2uyfMo9H5Dgwe1S
9zAWrQHX8e82dXGgfwcyp9bP9hzmHYR8lxAUzL/2ulVey3wxyQSNt8+Odwq0KMt8cQx95p5sfVIO
cTaC5xjKE70S1WnWrPL0V0NxSMgEq7Vdz0Br/z1WVkqj4Ltjw4hW2y+lYihbOTNpWjmf5YutTBXE
/969/xyHHKhCVzDJTDfdX3BjyVCnjVfJIxpml+c4McmhDvvggwx3SmtB6hvQtmXBneYEgM+oL5tm
Ro/zaBo0MMcvxmL2sy65mdhLb2VoVUDv4UhSaGCei1ddIwlPFgjC0SWYJ/rzGjPPNI+xE74EgJVe
OSR8bE2eY1C4sDP03o5F6Tw3vo126joEHHLdBxCaHJXGO3sDyMqeYtu0TlCEj48zNCnWZHS3kKBN
j77JoYkUWLCrSN85fcmX1xjbyWl23ybILDm4RnqeKiOZP1pJvHdopdmVbpWS6+ymY6FFxlMJ0Grf
leTJTMtCUm+x+YrZbsvCbs4h4phYYAMzW35T6tOvXWBpN6SGjSdITW/UOFTvtK51o23xOoEVe2oX
19S1yp1mj1et4XgRIs/ZdJMo+m/nSBOwFt3pZrGVa643kwZwfce0xZT0sN+KPW29dlsh8XE8L7Xe
jLjlBmMnPd/IulzxqnmJc53HegBhAhs7Y9lPupHSX9HqD25LYUu/WY3aNNN3K/tFCafnm0hI688x
6xKrY7Wty6D2E29mPqdo3Y9fSKG9AqhUPrXFZB2Lziyv2qxOP8Hk97NO4+OPPwaMEYIXdUBaRqiA
JhWcjAGRl5ABqqFt7Owq+zg0l6EEi1eC16F4L+YWNu3pLT3W26GzjLssoR9o9N2v9Ldq/k2gQZcO
iAeWr7pUJtI0sXlHbte4k+hmbHdJbQy3RftbWljmTQjF0y1IUv5VlYJOJcjQooZEDCtq9OMtKSHx
TkuInMmhbgBJnT2XYztqjRu7/4GkmQ0ueomT5WRMEqkDCl3dxFMAXXuQ9BkwaA7GrIXK1ViRsJ/5
Hdn2VpW7v6Wpmd3SDVyS+oyy7LahI2qbOL62lUmNm3r7qOsinq1yRzHvkOoFtT5MIAAXnftlCGvU
9OCFfoeUvPfmtdS+fpqRBrgDgPfKrrP42mXxvNGKyH/tOtqRtL6YXv0qsjZe2+SvvoPsYFEEHioK
jbJRLDC7nQGiibKBd6OhxXzGaZtx7J+HmlA9wFbzYbh6BVf3X+emaRBtnYEtebugP42O9hijjjSe
FTznzl7YTiif0cU+UTO8HYJqL7aRlst5d3YvU7K+0Pb1soIJoGvvaXq9d2ulvII+xd0nwHZ/0pP4
SwPE4EntK/1hyKp0I/Y8681dptJG7i1NvcCfeTTTvvpz1d7wAjQolWTJT6Dbmk0TeP49vYDzc6m0
T2IP9Kw6pL5pkRjjIlHTHjqTdqIWns3X6JsRxuMvwxwgV8DX2lNftvMV6ifVlWpmwTPbQXro7dz+
Jfqmt/CfSCT0ZtOTHUML8/ZkDd8kyCc0HXdQWKRgoFKyRvWC4RMjUIN0P01Oekc3nvOQV4qyVQKL
X7P3syAnVSq26P1s9Z7P4rG463LIsaLAfgp5er3mvWjcywEQu3lvxT6qjSgHbi4cMpxi/6ksM/da
YtcIeN7JhFn0nPZp8Ay5X/6i1Wm891Xa/osG4FislOXW6p30RzvG29mcxm8B6mL7uU4+RjRLieQf
I4QnKo2jbRaFqIkGCoCPHKrNI+w2GZ8iRQ0f/GXD0YSes7NUOMHOkuGhbE6cZRsifj8A36BE1q0H
Z2i38xaHeL3U5UOT1neTUtaAQpY9zYdpy9rUgMfbpr5rF6ldvSfha1Re+TzRmHg9uIp+GOdS+UIG
6xxhAPrZZBPEQ3YMJCqnPqwtfOuIQH+n9KzdwqzbPsOjON3DfX5l5Nz2Vi2m4mBN+rCTWDkYavod
CjvtVkZVF81gKvsr+NybRzaX236uKUv6iLmJUG7bkIcrDLIjc9NOnx093wkEGnpUtsPIqewE5ezq
jrZxbVu9A6C4TUOtV14if5r2sO4XNkgZaHHlENqqeqNYy4Fe84xvEU7prTV1IAXdzxnfjVQKFo+E
L5j2vzvNA0Qga+Cw4F6raXyKlu9ryL4sajipxbYe4EL+6+y3+WGV9Jzpu0Xdr0IrcHKuxH6p+ikh
eWyMt+kUmpsZFo6dBIpjXUrOgqQ5xu9LXYQl7oPiaVkTHaFc0eNdm1m7trXzR6tM2WiaSXys9Tbd
NXrETlNNAc53KjqjZv3zUGbeQe/VGSkC9KlFu1psrdfP21EZmydx/K1NXeaC8AOausbIlLRuhm03
jdpOCo8rQfS5bPmhjhmiXnTwh+GzVC3P7jN39J/Pz+VN00CS7sw53RWdfeiL7rMb7SC/3Fj6mN4N
U9+H+0QB6unkfxomC8o4H8jQpX17lNF7aLt8j8mX2btdVpSR2CXiPV7s5iKQ9B4vl5RQ75tdQcBU
LqzVcihK3943fT1vVpucLfyZd3rhQWMrMZYLLyF4/bd5rTsACpLIIamQ0hoSZ19UyceYdcUW4rUj
1ahfUD6wb6rKuj+/HjKE9QpYNC/A+hdRZTuHicnNHb7P36eeh+K5sJHx/e4HdbXR9EHdNy3fbMIu
UDbGLzTU9w8BrcX0sGob4SBogio7mSY8oRIlk5ygh31hoTL/86S2Se7eSiVapKH0bebA3cpkQkMK
eeZNUtrjnYwD5HEO/UQpUWzKEvMxENT1nm8r5zxb3OSENSqL5N/ovTYgHop/Nam8XSv5ZDzKYW57
Z+cMTbBfbTXwOkqIarDJctVkW4xU+7CIhMmBbDV8qzU573z0YXBchMNCOzEQo/4mAR/MXa8doLPN
tmJb1yAnR99T4zjnNcRh55p3pwc8ai6X6t6vRxdQephnc7h08Mzxg9Jrf70uXnl8DEqz483n6Vcw
KEEJs4i2QmpYPxl6Ac7aMR+aHIFXxCHrpyVATBIgh9j5aJLQZSLNytZ54h/XWpf/41pT0X71oli7
cfVw49hW8yyHWCtQvNf87k3Xpi0gRdJnz7zu1LR97vvMe+yzcMlRoSUzBOir+irR5zGJK2rxufYW
7QDHeSzYylxGr9eTGeqyvtgmc/QeR9aXUVdqr1EWvo5J5DyNA497VWKE1zIU6I43O7eg0Jo7wfBk
sRc8xdqtDCQohJkeLKP5KVpwP2In2j8mPV1TtQUYbNshnbfTGj45MkNiQCC/XWpdarmUQxIX2W1u
RmuL8Mmvwfkta6ggr04Dl8m8pbKl+vkhUEOaLOjTfwyz/r6e0+lWTHIoYXU6IoqtQ+ZIGJlHuORj
4lSL5oFEcaqbajRjByVhZLevZCuRyE+cnMoBDkd/12qatpFtithkWyJnq22dcWGTBUyqfhvVLbp9
CACUliH4wj6QhgEWda5rNb0904kBd30jDCumem9ZOhSZPeKCBwX85KFeCqRzUmYHYAbJoVqqqat3
CvQfo0YHDSW9aAtOydlftMnLULwlJcezd22Tl3Z6qrThee6F47zU4k1m3sloG5LdAkWEptGXuYSp
y9dg9Hd7zfrid/o3BJnyB3F2rb6BJE//VGW19zzp4VHMYYYQnzGAwx31yP4yFmpznatlshOvFTTK
PvBi6mjLBXy0j88XOC85OhcXoJj44QKR27gHqEzpegXm0p6sMNkyJO0iw8yioW/S9G2a9DcQeLqn
zp+iXWNF0c8VQI5Zh/8UITjzMOiFDalFkXwelfpJAmigdCC7CIyHdSbygOHPlcYm2PPNr+mcWQfE
XXhbWbDWp2MGP8zSs9IvzS7rQWw5wivQ2+bH1e5F9XCoaJQkz4U42MVUGSrSTLnMBaeLXtT7wtNz
HPFmsrqgLjfdok8hB7voSFTJaR3TgtUuh9UttmkOwt08kAgSx+US53XKmkIxWeidodf2aT0MXd/c
9CWtS+/2gG6kkzFCtLf7/RTIYT83H2KKNhqPSev93AdjcQ9Xsn5XKwcZQA2NzLPN4/jZXmVHsYtF
ztplzpA0+h3PNqs5QFASTjuKrH9Y9MN6q/0PiwYIYvV5E7nOVgc5tewpZANi+a59HMfk23mLIoWT
5XCx/wAo/BXRL/ppFyf9ZfohikeyxX+MdZbVqjD6dt4Bife8n+mrYUdDk3sbG1lFSievX5oUAJ+q
zIBRssqBR7hyPk02yHQIa35Dws79rPH9SQ5P809zXNe3ukEjJPpFxguv+bAJlVb9RWkfROdrmWNV
+tscX1P8UxNESHMnxbTXhmk7ZQW7YjLa31q+nzc9JC4PddND56EG7L7CbP7WOHA/wBc5bdMGLkdn
mIodFZX4gdbj8dp2J+WoO03x5Gpexc4HHJbhQbe8kIdN0fA49o3+9WKS1tYKbKtm8dTW8B64k+5c
m4M3ZahO8AAJPqh2DomVG1+SerxPJzf9kRgJSEqe3p7h16zBmBIRKqrxpR76e8mf/VXE+xp/GwGI
zd3moIB3bpd8hpcie5RGh26vUt36Yk1NDQAs/CQNFUWo2jcjHFvnNoesNGj1RA3jYIywV3Xw7R5L
I++3RWGitr10QsR5dF5U5rc7WXSiW1IWlR4KgJ3OedFOm7p9jGgJrcU8pqjO8BioVX5C24AdCOJk
56GI1AtvrIaJ3AkMK8vjjtgXUx2r+UmWeF9HTAh6bp1Y0XiZoe+3aXoEeAXJR3CabT15aBYhvS4M
8x9dSMdU63nfpln1dykbrXOE1ar9JqRJx6PT7mA3MQCq93wqdADNQ1GmGg5k5CbJn65GCx5sZC4V
ti4ym6JNtdHhfFh+kAN7V4wz6bUpyx6yEi5R0TXvqnikoerPjtpW2EssjoCM2nlG0nu8ixdHEJfm
STfgIb4bSVVlRaM2L2/5ncFwssNIgVr07nZ+P6nf2+QVpdDsB5k+dRt503yv0d90AsAORdhbQN5H
+zpV6OdTYvc4td3BUlvn1p58y9mRLkkOOUSKdBmhMS/uSNGd24i/B/oh9CpToHfXqQ6IXf4y2qz3
Bt3/r90I08dqhxtnb6ZJ+PoX8fZi1yOvoLOxgYusgN4jTWo+pUtOUsaqG9QbysYWgnbkLrxSGzem
nbVIxlbGa0PlpW5JQpIcuA/rrtwIyyY8K1BaKfAdytC0zX+eVGkmzXn5dEeSqoD+djko8FTSXoh+
Rjv/blscMTJlKMIMtD2p9n6C3bjU3OoUN9P0FC6HfLT2TVnA7r6M5EDDvxk1PHQuFi/r1IeOWrGM
oHSEj4POPiSRg9vVFI91djv06k9ikoPdecW1q+rteWYT1eF1Xlu/ItHT3cL9SetzNyY94qBFt4UI
3aLGNJTk2xejeCRSzs7hMjaD7Nc8VVX6ZZLxxJZJ21dzP2yk11IbQN/wXI5HxhIjZ3KAJQ3eguS0
mqHvjbtN2XVvE+oGie1qVh8S3UHKSGk9h+9kReeV62p/P1WBu4sTY/rU9CF5VMt70lV6ucKxhD3U
1pRbcc6DqgKoRGhdvC70T1eIVvtb8br81NzZk/MdZPH0yYIL+gU5gKKu625b1MpDNcAtJpGFBTq7
mnL1WtbRaz46jTVMe/HqTTfcaOBdYcPkjujjiB9jvbyRZSWCTkgI+5TqWUZRDhElW87qJKuRs+og
sa8maLRs9EZN9PAsrWcbNof6Zx8wKwWPCJoolEivBt7I1wY0unegsvlqroPyUwU5xkYdUGYreNF8
Ej4BckHNTg3i8aoLchoulpwq22ltG0VhBSsew0wvQmNDN0Nyx48SfC2lCdhGMZ1d3MbaNvWzPwSG
DiIAfpUd1LxCBXgpwSlLCc5fSnMpOSCvH9t7MYnTbiCwUT1zOEiEOOwOIieZL7Z1Ec3q6NHNunux
q40yIEmDZhZ4fe1Ud1V+VYb+kz8rJtRfQmkVZDpEVhocqbMf/8j4LYdcZfGEjccpWjDJwUY7eCNG
uJsJl9NzKNSV+b7rKEshT73zvNewaKeHNQUwKSawAD9SriRxII6oMUeEsJt6xxes8SiOVG+oeRfa
KwQZ6Y1TFDlffJ5+NLPOuy9bdA0yK0JQwZ/nrVo78Ws7uMXGmTP/e+VW98NAQn4zzt9KNny8qkUL
gqSvfk3M7Is1JPm3TuFfC355+sx+INuFedo8dX1BQsC0tDs3HOerKXC6m0r1BlR59T9duRjNj1e2
lisrYXlfTgV5liL9RtH+45X7LvkSl5m6jXOzf5ij/ACJGWzcs6kczWJSvhsD73OvS3TIsGt3D8W/
dwLz399QR9eOxhCrjwmEZlunqcqvVtO9Lk3bzP8NaiMqnXPyXdEU9TXonWSn86F/DFJfOYLfjm+i
JG7uxjae95Y3F5+c0IcwOjS1nxHSeLsNjdtQ/CD4uTNIAl7cxjR7f7qNyHSLP9xGzYPNncFz8rYb
+TxXA/IVFCGyT1DBFk9Gy9fKMjI9lQO9fLkz5fdi4mmr2XmN0R1lKNPDmV4lGbbGeJ4OrttptstU
gAFgzCFFdmYz2vVGaL34hZY9sdWiMaG1XtATsF76YEnCIIJ0K7Y6CJau34XrCpLjFzqMsifbf5uO
JBj1xMgim2B26qlrzbdDs5wltL/bSk936TKyo34mt5IaJE4XD+Q8qPZo6rUKS+VOdB1MjewCJZD5
BBssmnrqDzGjLopUzBIlOjUSlc/TdCor9YnnFn8blSV8mNNg1qd+YVCRg972Pc/HkEFH0D9erw6k
EYhW36Onsd4XrX+FXGe3NcifXUvxLk3gvoJhwoUMlT5r8cJ57V1L4S/TZ+R4Xehlbd/fnxsH5iEM
N74/uMci0mpjJ3rv2mJEU8E9irC7iMXLmXh1WNw27eKtWnpnuqFFdR2SsIc5ND7pwlK7jCZb/SQU
tuJbRqtviVTfI/84D4Hhc2Rp1AZAMtrC/MGa9kkLh5I8Ap6fBsU4RiU6IcvDopTK5XCONlsDlC+l
+fXgTcq0n0qefofQvopNxaBJIZq+0di1K1MveZ2iugTqh124aZPIg8miSs92d1oYxlx/+rbY13hN
N3/l8W3gO4zcy7gwtsuhTXTQIkMXkW7DtnqDJS5z2plmB9kt5mkW3gcaP1xtO4C0mJzxq+f5wW40
Mv1GqjtO8TjPU/N6ETU48VJbvEnZwT8p/NM6w6Zw4UaOuXPzkALnIsw6GM34VE38S6Ws0evs2aS8
NhqK85SaqvECy85e4fcGzRSrOykp+zVRqtFTjcc5PQREtOjYIPuS05oeNrfibVPrZoK24jkIQlPW
EHOPtOgpzFhDljTIg9GPlGSbLCwSFKy68KWcqgr6HRqVKiMKXwqI+yFrcbfzCPvstjJ6NA193zlU
pv3mTdhWy1Qx/dX8JUKcDgC7vYUmDdiB2mnL5U9pzgTmTmFWJ/6U5sxZrlphfRLvvFTGxUt1nOAQ
fvPVK58mGYaO/nHuXwXLZ41vteQ03OaRM25z21M+KcH0p7Np1N9sw/vZRZwSo+U+NvV4bPLEuA1H
F9Kd5U1LH8TzVI7Ti9W3xm3ZTSmqhrw5a+i+DXYvH+zyZvZ/jx9iuEDnvhjs/2Ptypbs1JXsFxEB
Yn5lz3MNrsF+IWwfGzEPAgR8fS8l5aLs43s7OqJfFCiVEtvlvUHKXLmWvqkcFwEikJicJsHZaWSt
s4YkvBmQbRn4WxexBFYHNG8ZNovJWbccCtl/DBhq/Qxv3HXrmZD40gx+oyYvs0+oX3WBePxloivw
uvkrcMpnm5L0MslYJQK0KY4HCrTfvWMOsHvmfFvM5hjFyx1yt3y7g2sDu6VY4/wVi3i2oRmLs6Pl
j5HMD5oGlk1ULyVBnQ/JtoXKJ7TkPHZoJ72+6irTq/HcP+kdIAYq04s3rXgQiDlBZqGGbqvyoIFc
WAcDNWTzJJQXd2sBcbPRmMIr5EjbQMv86nNbIR1ps5yf8rCvXqBHNtubESpFECSyNnXa1J8r7FUN
oywfzCIEW1E+Amms7L2ajgqoaJleQ3L1MXK6Z4hclGto76WPUke4ha7IJpVtVDa6+v/x00qEFwod
XNPDwI2Vb06g21dPNHs39WP7ajE+nkYdmGWypllurAaJJ0rFTehXbLoJJNg+RHg0EORtG5EYOxK6
mFzzahul/pDmQ3oXC/YPmcnLiz19V1jW+Kq8dN/dmTnwMKVmPWKvWZwMGw8B5OPtR7KVnK8HFDne
mzb0SRIINa9doK535EETrBHhTiUA+0g2NaF3wN46xwE8FsUA8aUbsHbzF8Clm0PYN2zDVejLhd1u
7Y/2EseiL8r/b3Y5ZVCfrcOAD7y7poX0tinry01Z8PwJNIbmHrqU/oqHbf4keYOiZTdyA81HN5lC
BCUq0GOSs2GCz6fP5ZUG0yqZHlKQkEXYOknobK3zqGSfWCfje+m2ct+njqcjDOe0xwovyyyQRhQe
LHNn2EL0/9CAVoLu6pSzoT3O7pDtg94MRKiAnqrBwjJVw9WKy+6lXTuDJV90TbQQnBqygLpR1SmG
SQ0ysGoUqqQVxBVQykLdfICCWWTLR2Sm/Xuvcy5kxl8XDEURQO5V2mBJDypoOYRg9jTqGuOX0Brb
bZrhfLe8bhEdycYgRoQEWgAfXsP0tl1evuGwUUW9HxxojJMCCwYnyLzM72qayBCDjkGGdLbA7o4z
pCG3vcqy5d3QPsRTuG07Ht3I1Oke9I558w+NkWmZtNh+n9QOU30yOvkP+f9fJ8Ud0GJge8BH64SH
OKk73PwkAtSjEtKsv41NdNIS7DYfi7AtPxVp+NNQu67abeLAw2byAjpBc+46v3dpdHFGxEpclq5M
UXFmZFG99rVDaKnK4sH0pjv0Iqoz7v/aM92iCGTm1A+AhLCVnXN27zFj3EJWujmDCK4/SgGxHN/1
xA3xZXOtATDxNNUQ0hjLuvnm1fwgDOBtgxJwbvATQCg0N79BeYe/OsxlqxTptnnJXlO0j27xtqSc
AFjqpP22JErKzxG+u3Er5KtWsh7UjLgaUYMXQOdAvhYC96QrqWx/9SvNCTSxPghLV0Ob8y1pg4UI
q1wcFxQXNYiTN9RtugZC4VDkJKUw0gyrcuZe3u0kLeYggIGXcZpgL3jxCsgGB7iwQrx/Akh1zBcf
h/6Ljw7Az7GfYnMbdWa35pMbHmLfH19dyFl3sqyehVEmlwwM0cEAXY9XcovjVDuAIxg6m5YbVKz3
90nKwh1HseIahcnWJpYV/q+rbOrWZplB94P6Y2t1oBWxrM0AUSHogjrTxtTdHbBM/4T2GB2Itx6g
q/ZGV+/2xUT2yTZmf6K4J5OtACMD7HirRgeyk4kG/1f7H+vjO/7h8/y+Pn1OnxAd72tLZm99VLVt
Dc2x8IX81fQgsh1Zd+uKFLzvtfSQuiiSb43phukG2HbEf5oOJCNqwuxjTgmEXhIXqjAJntL/Xmqx
vC83T09A6esMORTClRqCVdrqWySqlW942ZZspJ3Qgfn0KjM9MHsGXmy8Sk0rMg5Ijeozbkx6mRXY
wusuLljmn+LafHsBJ9Wb2wwjU25+W3YXsIaA+u+X29QO/1rtdzeaXoYR/osdfPvNCQdjKDDd2sqG
Jr1Zu/exiK17oD0l6ofxRS/1c9aC2YI8hWW2e8cxPXAlMhxKlH8zxaA65A24bsln1GwnaATQdAw5
ltlH3QHsy/aHO+jr2T2T4XQGbcQdedOyg4/nljknh3QxHAcXqBUr1PJ9Bh3MZ71CSiJ0w+hCXVD9
7Zq8jR81KNI95qO5HlWNa5qZDFVPogyoO02GuQcZsz6PZgMHEGYoij2N0pIcghsX6qolxwycfLRk
AXqdrIvaix2FoEXRfAQr+IpR3EQ1oskBE4cc3JliKV1UTdDEi6MtdY2UyxPToVnU17z4FCFv9Ghl
cyiFHJoalM/LdCFqfeW73cZoTagURol/P9QoVWNKLbSSPWgn3BZA464H+8O/PaTXnpoBr/o/PICc
QlhcpTz+soaL8/t6iE3ow2PPkrMNkDgIqTimhXZStPt9om2JSH+2zeMg1QfJft2ABdYuNGNn1xay
EgyspsiD1WeXukiZzF1C2BCmhkt7Ni2YmvdJhNYhr3cT9cj1fSJDOcKZRyilTlh567L0BPlB9xHQ
YPfRZewZZVzNBSSxLiTLa2+D+PawocHW1fzLiJBVqwbJVBTZtXQzBlZazE5jO9mgpL7Z0nRPFwZO
os23ebaaBCmNHeD98R2ZdK/HpgrEzzv6BEPvdScOPeCARmkNhhxcobP+nkyy0lBBJN10Tx8B6tr1
0WaODgDIr08E0h+ofmkPZGn1HKpP07cwifsDBeAECHJ3U91VcwBPxmZ7xYv2ngbpS4ZsLETfE35P
XzCetij7+H26yKtqzR0G+uYi9Q4x3gPA7nqH1q/zTzZLik859knmkA63qDbxHbeZtbIZF3saBEJ6
2psgSljRhPfpeF7lIHEd3Y3nlMnVNB8JNMHwEloD0juBfQd892mNpHIjh/gbaHC/Oh30fUA04h9y
DjVGN8uML5hI4zRxrDRvbScAzRRrTU/YwVYQfEOrxz3S4oaCXoh75IXtIKyabOuBtUBCBum1S2MT
bKcZMhiZUpJSUi7KDmQt+2D/3R85wwvzG94dULo8AMKaAqmgIn9/xAArN65WZoyExjLwIVjYUCTQ
lWDVLGI8w/u+BJeGDO+h4hXeOwayLNge+7seMrb34AhAzN9B6Zf0/DN5sDAx7obu6zTadrLKfO4o
+vAfoSudZGUrduBGLUm+tAYtadcNNPvUHeqeIXjbQb077FH0pk52eC45kPGL2gN1G6avOVhhn2Kc
PLBt+bcbvSp6Gwraft7+1a1WqxGQ+d1NnWPm1chON9U6Syw3pdW6HozKfSoBnIAw2a6d0vQEXbDs
lBuatRuBQrhxWQLGXhreYxcidF0zu/zMYv455rL6USfQu0vdgQfmAAh0w8sfnV9/HjVefM7rIoE0
Tuo+jgw/5krj2Q0CFW93qY3h410cK042yIM1oD/+Upv6G2sMlKblCZgt4oj5YIY25Ewr8zcbTVIU
HF5kQGLD9zYZYm+PEIkpjzZSNhDmsa1HskXitZVW/yANvA58G7LDzQQurMUf0leANAodu9TGaO7n
5qVvJ4iWltadPQ7O0VSbVQfYja2RjgnS2JO4Idk+AO36u3EWjyejqTyTjXUchOf9U6b6WQfLyXLh
OsZs8X9d/OZTJv74HLf1F9oj026ZNspjD7F5EeoHskvfu3HTA/Yhmz53EWQHlvAuhYGV3WIQO7ec
aEuVB6N8riIoVUAqwljHyDNCci6ZrmYo9BU52P5z2tbWihcoVm9ElK3EpEfbKbatqwbE7dwYPuNn
X1ibPg8R3qIBcpGQW1oV+JFtydaj/m+t23EEYbpO3HoJupDWTodtWQj8/epSQwBSjEdsGsdXsOe6
kKi0tWOnuoxta39wXyqQ15xsD+p9XGlHG/nkrjoBCv/J1QowYVU/qtHUvqgLL63eLgzw46YCgiC2
gexiYWTGc+217Zp3wrpJA9oCaRPnRyQMwOgQTv6mYlBFSIywWGUVyHciJU9XqKvOA9obQB70dQNJ
v2TQjc1/9iFHapIEbCdceS+L0RXPvxZF6+O4ZZ7pyNmXfLpj2nQmGbI0YeOdGqMTJo01DN8WdTh9
H/tv88CHApb7wfrSQJYhAPERf+Rm6G1HDxgbCRrDC0v8eNPVwngute5rXg5QM4/Bg4dd3XfQPZvB
oCZp7NckgG+HCwp6EjBravrzNAzzJMiqzpOaEgEtwE20sE9PcW1rq2ySyQoxp/QUhQNI2mmkDZPx
7ZKGplRHAMXOp6M5IIFWqLLKUkMheGxAeB1aYPHZD8GgoeWiedCspFqVleBfxlzeXBu1XkEvv/bC
a3+gZOon92zv2c1M8DB7g3VLXT2F7pPgR/xlq0s6mmwjLM99ZIl4icNoN6n8ETWyHH1gazjqxqmf
mUgXp/ZwNCgD9cHnfZh7fDxSr9WhON+O/rQjSFA5QKe8bxDRmxFCCj4ESpa/24QDBgoSpSZn8hve
5xLqiNYjv/+4nt1gj+6l7Rn8GyhP0V1tvURYekv/BJZ0YG5UkKawAAosbQdUZQodrRqaFELbabPY
psS/GtqXGsfuY+z5FU7Jujbgbxit5+4gc+c2yjxB5W7sI1wA4qRYNTQAJrswMO2C7z54Y7e8bsas
vyzOtquIvdPq8YMbhNzjzWDnDbjAX0AQ419EWdlm0CIecPDN8KViLLyOAueWNeD3W8cEA9nsgpqr
KUjiUMPTZczXwBNB1GB5Pg0sq0BmvaEHU0t2a+ysa5G1+VoqZxoJM2TgAl0AIJiI2fmPhx+tnjPT
ANkiytIV26Gj6BEjVqAuky51Ij5chsgojcQCqg/YDDWFNPA++PHeKPmaHO3YQHmQWbnmgVlyts0r
mGO1byDTZvEgr3LITRiGdRenU7234zY7FKY93iYIQUIjLqk/D5B7dLVI++HJeu+UzP3Suvmwokm5
k9R7mRlgHvG78WZiyXlSrjsXeiJYRbtHjMiZJ4XAtd35ybhhUOgLclWp4KhKBWqqoV4haOVfTEsa
wNWooz24Njjor1B6AELGNz+cmsBcIqoaeHOEfIL3yXoZyx300SBvjHTODZjh4Zansr4wBwr1guUO
xHdAgaLHzXgsff2eeo4y0RV4S7J956jyBDWVFqGBQovSrV4BfueGTfG2ip9l7Zp1iKTGhhfGm8LC
QXNIGQgJl1sht4RPAwTNnlYbxmQfJom4CpAqbDxPxhv6RZXqZ6XHxSOU3NiZek3ot5ei7sD7hzFq
/FqXGweIi01S+m82VK7eh6Xmzb9FVNUWl2oyb+RPP0WQx4tNxGW9WRaSobgzIVt8oXUQHAb9xugm
CDKBUqVS/FdGGv8UMnHv7B7i3SIEaz3ZhWO7K6Mx2KmJiuGJJXzXjp7xOZMGlKyLZtyRW4oUembg
YN9MPTv+p2UnpoHfUoKGi5bNQ1kcTYIFNlpn7lE1GG5ye2q3xEJG3QSx9Q9drrpEWaY3dbhZRkOJ
oIRe/IzwWnjqoSl0FCn+ldS1OKLlpeOhEEGNJrbiiOQVcImqqyfAHgpF009dpAziS1q16dyNRqlf
okr7Ma+EjMc1iYqv1IuEbV/7Vn92p2l6agvR3jToiNEYN0x+12T+lcYGIBfvmtEEZwDuCEaN+h4b
rH0IgpWnWJs0YIrGLY3lPTMeHBAG0rzO7prHsY1XNFZNUfzJyX9W+ObtZAKsexcW/aPMixS0XFl/
chS5E2DD5j5hVgUtHfBFzS6opqlN276nXlJkDBjA2NhStzeA4S5S/0o9mlRggx4gQNCfqEtLul53
76bJp1HRnmR9kz5oKmpbVNzaYYPRQ+6GV4cBtftXckFShl+hQXFYJrS50HcoBACCQi1CTZfHYl4k
yuv+YAK6HIBhwkcqu3KCpPaBZq4sSwuYZnOIbAl/bXVTeFdlZXiHaslsH0PeKNDJp2Yosyuq7kqj
1JDzeCz8yLmbndIGD5cG34F53dQHU5Jup9F+mbTcq1C3MRJQ2PppYa9RcAUMiR/p7GTjj/O+F8hl
DLQ29T+8/Yd4zDadiyB41eq7pMv6vYNqoceI2//wZMq/F7qPzIFbPuWgS/ubQ9q4T/5YVrMDXrz9
vhpx6FIrZDgsPbjgkQliB5r2hRFVFzfTzBcmtlOYxy9VPdTXIY6A01bmrpB8lwI4vkUyynxZJr11
sVtPEMmapvI0vxkH5uM3EvMS5X2QR/rQdCEAb7wfofKLgUa9W+kKMu/uFQee2Bz8NVl8xrDPScty
F2YF1PBsy4esayY2tmDJk8ixFYzbqP2nRKxKY5b1UyCNVblj8tluEdTIgM/GSbvD8RDb76NRNSi2
U9NDiN3M0ydPb56Q8ug3SYbdfqOwEI7CR4jGwuvS7a7Uc3WwKUxtKlbGaADfoUY7T76NRhHK5Wu7
BGJKTX2f73tDsdV9MJjGoLBGLACF8L2qUclM0KrgB/KIvL0HriicBXqX6V86+YnGQ3C7rZnpTyea
mKmJLRW3TMOnOovHo6vKKurWK662uqJu5IT4nYb92ZigtQ0WDvAz1qU8kxt5TFpU7toOZLEHgI+6
lWfnNTKeozbXBoRZUgaxocs7o/eqK7AvGtCsSJ06sirx/ayUOOmvGWaU+vcgBASHeWZ9d4UnTvRy
6prYv0IGbddyvOlXDYv6LZj0mvWy1VMTHJm1JzJJ0PRtdc8ESBrhUZE4w5cwqw4g3tF+GLZxhnDp
9FmAWWDlot7/Bt4sbW93er9HeSlQm2qSa6NuMdHrwzTw8jaFVhGkY8EvmapKTWPAoyUkgebeu90W
diHWucyPhQkuxYVkBrBQ6PponQt2Vb040kCGr9emzCzk+FkIJddOHy81GNJeup+VNLqXiA0ROHLB
iubXvvkiwP+1TQw5bMkJrK1vc5hTWy/GdyvK9rIu4vuuNvkjy00A4zMd9FVNEj9momzOeOJ8psGJ
8+oCiupLMTjZ2RzTbA1lXAgsqq7f4Q0Y0CU1oZbgEaZGxiHFiAvhTiXU42zI2NvfAInL7q3Rra8Z
8KNB2/v6K28GbV3WrDhQN0XGAuqY8ik11BEMONuAgxnmNUzqAdgK3Tu43EtOqDp1VtgOBV0qxPOU
R/yia6MPAl3AACAk26610ouOpeoqN6Hc9KjmF8QroYkWNUiGAYW1BpUNP1L33c1QqwEsBm40AhVM
zTdUdoBhqyq/+g5i6ipinuiNBNKq866DX5RnVMQ563cPpCRQApBIuXKUR9iCUp48oElUfo3qtzXI
Q4PiHLiIwJGMB5L+0CKZtplq1IAMZW08oJTeeMiEv20QpbyRRx4nJhAH/hAgOgWeXTdxpgBPm/FA
zpaJwmwxNsBcYSrNaNSaCEc2G6uUU76qHG079PZnBk2tQwo6pqBVzDD2FFYn6kKkxnyyO/HWjYYx
3sYoVV4PtXD2VQHBMDqrO/hX70Up4zUd5GmUunRaX5ytVoYnBHWSgLJardWCKjgp+m3ceBpAynl3
FJbpnXSgtubsWBqCkmtAhpUmkJ1SZ804xLsRGKB5pWXCn2siUgRVwnXKse1hGYBuPO/TOz/FG22Y
3Ps6LGAChuA0MO/LYuoTB5IIVi5XUZt1ycrluVgnWptu534VTYqzPDYPc98I8fKty+JKS5S5k96N
Q4fzoZoMvN28foYSW5DUDccsPuWRTM/Y7bw1k5cA7PNnn5dVf8qbE9lpRhv6JmhUdaKaMa+uAptP
fQjBYBe1lGaosYBsthrAf3+5KgCK2iw0IHSFMDrSqEDa8Th/nOzR/jQIwGTG+NYJzf5EFlObDqCP
6O6EMvWmXgdJ1bkn8iiQkVg3AkpojdY42FGhVFLU4JCiqRxSskcUY/kBdVESa1z/lzu5Zt3dxYC4
NMjC+11mo1J6qvNTq5p4MNHvRp4DMzTlJ7qi4dLqBpATmwN4G9/nRORO4+RZTRX4fP68pHGt6esN
pLTinZVF6Zp0ww+5qg6r8D1Zs0aXlw4A/IudZek605l5GpzyhwjT7mzI7q2JEqs7k83xwK9nW9mJ
Bifl0YGtAXG0dxcaGVBBB0pn8Krl2v2Sppp6l5/0sf4s3ivLLaQZyERpKmq0FhSVyot65EoTJ97O
E+eM1q+1luV/X4vs73dc1mK/7kgrs6IwT6jFxuMTD6M6ReUtIXi99y6OO+wpafFYWUaxnfjYpVEk
xHnGmotla/IyMBEe8Go7tiwBYods86UHgMohMYwj2agpnAr1zKpBmQFISl94ixMEeLuEOz5pgN97
ifZStXX5rTC9Fw9fhG+ggp4vgCedL34b0sPBfYZUxlENF2rm/7LE/7sPJMBQ5QX+7o3d2fa5Hhwr
IKKHnGd820CndmaHMF0ou1SVbl9b/JOfmfcpnpj58rdJoceamR3i35OGpDJfItOKz7JA8WWXa8Md
NW3sZtDKXC2WCYG4OydWG/KUK9FXXbFZFpWxM2KcUR1pjB+mZt1KC+synJfsDXB16IMKSqg7qJje
XR1yY5eGIIIlm4UMZdC0bgFq0KLa9KipP4SuyJ5HbdoVNQOoVdl1M/UXu4zKN7sLxrZDDXzds13i
DPluX/x/t5c16tcoezUnvlT2CpSX0GQe52RZDdrac+c3n5b8Wdazetfb3rBa8mcSKUxEYWNvuyTF
Oiv6nEXWcCLTbOerMkRFGeXcJi1Mz9ysPi237vDA2dU1H1fLMk3Yf1yaBkYjm5emhXRQOd91DltN
BioEhTMhMJgBknLNKsdZaY3IUQcwhNd5BE+o8YC6lqdc2civYSEUFIEg2dEK81xa4H0VCXYfFDSp
Rd8bbE/nlRbTsmYdpzu8b9wTDQIH9pDYWXfuUca/HnIXO261kZl3HnjxVaOF1KwyeeCZ3pfZCKou
1aXtil1EyLXJMD2RzfFAcABQ+I0GZze1roNU+HaxFeznsqw2eh+XpUm+hmBWIkWKcxS2QbRsD0Zr
GqSmfV82FDgqjBV2VUOr2Yeqxc6O9jNeBBwEdWk/Q13H6yUKkZCaWLo0ilo2/F7Ssxfh1NOjgngX
DtNXv8WRKHL1/gxCcezxqO8qI11RE4cFJGLTZkdTQ7Cs47WhplB/WSEsQfBv9s3DH/Z55Q83GTM/
DlyvkFuEOPrD4EaPzOr1Ly6EWP3Qjr/nXdKvmiHxrhD8bc+g8UA54Vj6X436Qg42VIlXpQtO+Xqo
qksBHZE1DTg7ExpT36DsXK+dWsYXn0f5lU/AHiC1FX932Ke+MqavJorS19CxLdS2OdwhRYzYg4Bw
J96545dct0QQp2Z0VxSOdaUBHAFQW6EGNJTYzQOVBv7lkKGOYqiPrsFBrWgrCNQg5APZZGsDZTf2
40ONyODWjDR5CzPObkaj3wu1qU2QSqKebDW+1cCYD0VgiDxGrsuOiKocqKhlKXShLtSd7SPIz+dB
8ic7NSNSS0c7dvZ/2tWyYIfWjqXR7j/4KzvdIJ00fkJBzjz4x3RU7yJ/rMv54y31NuQGSGRxmqps
tyzLgKm/JJ5c1ZoYLo6DhM4ATP6tD/G6RqFZ/CBSH7DfEooNQ+MXK8MyqhdXNCjjk032xfOAApCy
+O6nIE8qnO5nZxXrNM1d6Ic+IBmU4JSSiVXlm+FPpM4A487Sb0P8D2r06ier68YNx6PxXOtFeTKQ
Xd1OnoVNJcgHgij32u8mi1balOU/wcH93Nmj9eJrA4L7iLxfHU3XD6WF0n0XZ7L7pPD6lWx148to
9QfpGNlP3Z2O3ejXXwDahEAX2A/dTgRc9tOjzopkF1p1eqxdkd4sj0drw+/lFyDpd2OVZj/0kb92
WTI+93IYcfo0irNvdNYZv+xy4/Zu+eJ2CAcqV7OdDrHr8VPdxPaqipIOFNi2OMWeMT22wngET4f9
BRrNUHMKrfYM/bDqATRt38iOfwyiMn0tLwVo6+4bwQGkjr215qO4DgSY0VXLi/hSGxyHfdPsvzX2
xkni4jvANZDJUg5MOOMONZR8k7C0uEPxS3FXhijwQsChQrzezu8MaK95QZXjE0/ZjUyo4dKQmZa+
yYNBK/eR1iZbqUAf+K/W7pmXxQHCxvJoqvfePBCiWmAKyzvqcScsLznjl2VSVuKtP/IYJJ7vCxVI
GK/xY0q2GkFEsKF+W5h8XG6IIPea70T2Nik+zirtxlObB4WtKN9m4re5JR9qPvSrIZpOAljXzvCO
kLAJbAcsHmVmXmfMwgRpDAQHki1hHKKCiQsKNJ5pkEwONy7M7N/8BRDuSJNF9klrPHtFdBRW2byW
sWU8MATNzn+x93Xx0Z6w9tXOxJt/DQDQitgr8L159cOEPQwRqqnmSFYR9uKN3xVJkLPrgBuUMAlU
qpaDf6FtWnBPhNYd/jDlUw9Jpn2LEu5tO5rG64QHb9S5/BteYaBPEal2Hjt7ukGl2gNRBgqS1Uzk
dMunQc0UJQJDkVPNM8nBDlEERjNNICpuXQLRcffXTLqn7gKiSDNt7umvAuAjcsBOD7UX0SaPGusB
CPFki/8M/yzTGHzDEK/em8KskBfgJtTCOx161CboVU2Wfod00Xas3ClCTSLfgKPL+J5YqCwEYjZ5
tiddrn0m2a2Ukbbrp749OnU7npFnh/i4W9YPNR7zKM/ri8/YRnwKU4B7A/4wdQ0Ywyq3Uqoi1meh
6cXqb59t6sx/fbao0j98tljTILKrar+odIsPIl8Jk7fHuThLdYGab49U9iWY9oA6EnGoZJrKAJFV
UMhRuM5r3HpjxmAMmI0O0rYbb+BagDR2gVNr624HiJmt+BDir05GUcZ4R0f2eVIqXoNqik53tyKC
2LlbDTtzcIujBkjIRTrdcKErarqkBENZ6DjrZaCuw2+x0MMgb9xhayaRefDcij94oyppG0H1C+TJ
GSWe1Qt5jJbJkN80n1D9I1fQY4+OAx4l5pLW/xDjny/JaYITpQDcJLa3cuA49oONbkRw13Y91KCE
2aZWsGJhijYwWiADe8CCPjk2INJWOr2SW6iD5tSuKkTgepw14rhtr61y6yPU8qnpf3Mb8MvfFYAi
QsbK7Z6aPN+hlBt5Pfzytszm0y5XXZlVqwS6IS9pUevHlDmQHdcm/bNuDz/GxPfukGgebmDTRsW6
8jcN31mJzkXmSi2bd8WO/MfEfVu2RNx4P+WobAe1Nhh2tx4wYytkF+MDHW2pW+lJcpgPvmoUFRvx
hy5imfEhqXVkomtUl3oEXI1iuw8Mo7c3fuHrZ5vQrnhJ9M4W5Rl3b3eEOs0pahGnySbWnlFkAnqJ
HETVZwh0hmwbVSgqL91BbmmcGs2NvyZOxXZDwTrUsKCJi6i/lKIuUcqf2WCQ8ZwhIGNcijcf0+m6
VSUEsr/KmwY6NxrAfwmlhbRC8hZa692lkyHAhNCXWrUlJBplCjQ/Uve4xM6r3YLxrQ08hCaHgIyN
GqErD0iZQ1m7t8VeGQzUH/NoZ66NCkDDATsDG6/xk6AfGn5C/NKmFn5zdMm9x8rMEiicIW5ODXJU
mURI91e/Bb9QAV5/snyYSf0pjQ1olq9orWUOhIQQilcNy11zYw2Zk11BD9ZudXCBXysjNC9692Qo
uBc1ZKariUtz5SRjsYmxU3FxBgm98xTlK3JJyTb6RQP9Hm5tlhWaWH/C6YSDps/rikCDKtnRVw1d
RandFmBScGDEec7fkLWdGgvwXeVluxaUzsW4Jx8yWXb5azYtufTJh7plmdvWahlxDLdcGw4EJRuJ
hJEs4rcmQTSyQb08+tng1SAcin7MtoxGyN1u3HLb59pPikB+CFKmcQyVHw7y9BZo9jPOjh+jmX8E
N2myZ0dPWqw9AwVtXpgGfkBp8hFK8WNyqcesAPdSp92jCI2t6pYzxHiyKABjZPHPEKUbgBQLYD9i
CNfYIf/RJfW3MnLa12ZE3l5zuP6ADY8H7kmh4/+xTA94afVgwWlQze+mGwcvV/we7AJ/i0SO5/lS
MzvtaDTYUxVpjUoiNUKNI4HMGkGLN+A02MYMRXugw/gM4OU9xDqbR2+q/DOKBZsV2bUO5Itlw+tb
GprTnW8P2L+oCRxcAcgYlfbJQn3xJ6+EnK7Ui6eonJpgACPfmZpRavlZV81io24nO7GyM7YtJwDC
ZSEuwonKJx8o2AfhhSudNRy4lnXjFNmTPbTlEyKvgDdW3QM5RmV2BUrKu1GvSZp/hqIe50WgVwda
1Yzjd6jWLNWBFg8ieaBuNtnTGlgga0fd1quQHkSAe0vdMQ4FTmONtzbVTcEVGh+Q3TBXNIpMvHas
S9Bb0Kjn9PGlbbFDpVF9YM0NIYN7GsTWNQ4qe9T3uaaZE9iW0wYFGc2xxeYAoaQ8DS/4boUXutJk
9Qq+bLlnRmlPAavDHgH4EUzwRo6DYQ5lZnVFTQRVgGMYo1m6f/NbptEMcqFpS/f/vtRyyz+W+uMT
LPf4w48GXCG7Q288hhwiyxpUQsqALpcGxB/2ujSrIYBQQnZaBtwYlPR1mf+aQv1l2FMrLl26+vMG
WYuMpOGC5fC/L8Pr9w9Gd6FPMhuXu5LRaWqrDBzLuJ+6GGc39SGWKdSdXeiSplRV8gLlzfqgmXF5
10Ia0kYq6Fwoxk5qqtEGCkQLq9XIzDebpKsk3WoQNbqM6hcAbHQntk2XolbifS7NKBOg5QaXXRb7
pKN2e8rwJKK7LgMj6HWkI9Nr4f0PYV/WHKmudflXbtznJloCAaKjv37IebYz00PZL4SrXMUk5plf
34uNz0nXcM+tqCCQtCVIDELsvddaPlbmtd9YyygLnPl0xL8HhpcKwG1weLd0bFUn+ErOebiYhqLO
fv2i7Na/m4ZSNc+WfqDlk4mjOScDJERrMEzUO6tm9W7as1XzsfeHOjLppLAVHmz0o03y996tzhqH
uY1KDbe6HCyh81DgiQe9m3PJGhvcVD6Y1KnompFzqXVIaLeRfuePFjnk1TZ+ZTZzasyFdC4p/C1x
3rLj1KmtoRQIEA88X0gRTeoyuZOGcQJNSv6eDeZJs1j2Lmr75NvYSVAj3bA82IECN5PD3K1ddI+U
kE5p6N6Yiw5PwFR/qyILqo/z4Q4o8xnr8UGgzPAeBHriHAahfcKEtKQSbbQBbM7KqN6b3osQ6auQ
kZc5eTmXlgsWAzv29oUS4/d8br1Uf+9FIf+oo71GCevF93s1Y2lsv0yt3ppx5xrVdXQ2TTM6g/fa
OpTVsKcqiENE5wqJ+Hcu5jKo5nXenMya5uyDjOmerGhTFeUmMtL2SKUuCKNzkaTPqZ2ASWMcmaq6
EpwVlqZ721tdkxrFXIYsWpMJNag6BugiBYiH6mhMP4ecqFeJaHE7qmfXxjrqwEB9G88zlL61eYd8
LS5xwmE6yL2wqjN1o5+EvIgcSqXZp9F5DhrecDqF20+I8EXZgv3rdKtK3OK+c2z/cDuz2naDGQdN
IjCpuGBkW1qFO9M0y/70q3LdRRqpDroqMqGNM4ADpOQln34VDWo3DkT34rie3w7LqkRutBx567df
2hSNtmOy/XK7cHCQgve/Vtvb2XWJ6dyl3guNNf0NnS4bva793VQcMrEDw0Y7gmnara1DJEFL4+4t
LKsHXcXRQwjJxp3NGDJ0x3ro2RlaWp0GrMOR/CnLVQUqo62MM/FYg+iOjJil83llseIYGKa20Mw0
ntUQ4Ls2HX9qqz45tmPJypxhhVwRMCfnDr8WVlfcS5BeVTLiV6pqOKi9vNgL9lTXNV62iYOUzacO
pu5dO75y65qDiRMpelhXN+GWBgcnbrSDV4TPqEgdHNwsmsW7M1U1A1yJqmuKNQ0OtEl8CI3kOzXS
6WoB3yOE691NR6+MFtlmgbWkwaQdtScmshPZ08YJw7c0svmBSh2Wh2vX1hvQieAHDVrnnZGpsqBG
qkohkTkThdvtqBgNmbGxAzjryIROoQUyjg1XqtBsaLw4+cA2dAKg9WA7r+7wKYlvqjZ4ZoHRnAdh
1/fZ0L67reN8gbR7v4QiYL/xOhT9WluAdAs5mqHjHLIihgIfENRfwFMoQIkbV/usCZC6pp+n6gYK
fHWegy8EPpr5xxc3KNQ2U57eLTc/Quhj3yTZ7FOinhGWEBPnxkXDaWee+0zxa48lX+uyTh8yBNk2
dQmJH3hpnYfRgELbWAN+FeWrBifn19BEAmTUih+Roe4q1esvdVj10APVk7NlBM1a5nq3c3Mrgp8i
YmANFN1D1EMZN4FA57exOzRKxY8A3e0YzmDcou7KNRRuDcUASRhx5IHUwGzBI4DPlN89QaMCXM6o
v5m1I/pcOTbCiHCoTWYWsPdkBnTEx2j9aHYbLQi/uUR0AMnjHjTfgHdos7h/j20f2aWO/gzZ4RxJ
iTzelF0VPeWNONgZ978Cz6PmGdKjT7Wts2PKe4TWjD74+nfPVkGMgnqmloe0bcNgCy0MESDyEvVE
e4lnRdNe+4e6P9l5jDPMm5n6FGfTLKPfgxls8ymqN8XYzP6qmYO1pfDa1GojSrY0tRwwk79jdGRM
o6i83FB9F6pZMiCwe8qaLFtboB941uNs4rOylOTLyJDFFllIEOdV6cRnhbU06sMKBNq6oz2N9hJ+
MqDUkKZg9il4lPWs1Zdj7vzctxzwYOd+9B/K7TysZ25Qu3snguwIUmWi9BQPJgIuvF1QA+KE6SmA
hqCxCIdugRwqd38zc3vTX/WesuedAJqzRaLGvo6b5sFv9WQJlrJuNRUHELEJq8Ap6XbzULd8AIGr
OlAjbVobhGEAdZ2pRKN1Ef8YTfD2YzTP0LxVUycVPF5Sj2bEmQX5oUMreXGiUslUuQmduJhTkTZw
8oKY0ytPIneQsDlalCAQm4tRSoTq/jDGZDF2+HmMPx3FyKH9mjXgnvR7kV21iO+Jm8GFOukmAtZq
2Y0PBTT6gtEX3d7lEO2+inbYM4i/LjE52nu/9Px5JQdxKKPUeGKgS59o6+ok3YGFMlt4yJr7Qmau
ysWBM28t9bQBqN76Sk9MWUK4IofP4lwxVu0rr5EL5kXB1zo+prnhvDYRaFeHagh2LFbJdexI7UWU
QkNHR7qQEUTWNlIYxyp1692Dw8f3q/YroqXtvBGOfx9JziHmOoBl1EgHiChHH7YmFFlqyDEmC47g
aQOGXnB/CLboaM/Ap2qb1BLuAuxNreOe4b+ZVQcVdwmY0LgBKWbtrUsk9K7NSiAoW2MmqrCMAL+/
PawdzDPn3EZofeRLm/4YftUvSgtOV/pbKr8Jz1CWGzW47k2Hma8KXLsQU2xf9aFj8zoKW2jpee2m
shptwxDpvGsBCZ8jLje85F13IA5tJwF7Z5C2ryxXkIME/kJrw/ghAfQe0G3seUUG2VBMyQ9aWH/U
3VppL2GsXLZJAWYggYkSEI14R6fsWkodrLx4m854/ClWBrIvsoj9egPFgvDRibNDmmrOQwjCpx1m
lPEpbPvXsV4xvC103xc7ywZVys/1AwIZs5SX+QbTX3fEgr87DqbVQh9apOtIz4JZzrqwn1GL7QfD
rMpNf522PXTNNOggSGd0ao3FW50dqX6D3Lbi3IybEsT6iF6gjorUcKtLS7tc5a7ezCnLjfLd8A18
toXlbim/7Vav2eGwZsgdnimiab0pWzlGcUZsrVwmNWYPT+P6XRKZ2jIY9zyr/9ijuj+1IrEU9DnI
lVyHuHt2EqGDVTnY2WNRJO8GvIzvQV6u4IhrX3nsRgvkT/WnWkp49nharhJlW3M9GbSZK2N+kMSI
QI5iKpvwyGGd4+2oijb26EWmPYQpoOWaDRCiRfLqKrRroJVHwB0lcVEdCACgf2NYRzhy0pMzTr9J
rb/oQ8U2oTAxJWdaF20F0/CWyCNooDelJyCmw8N3F0+F1C3zLXP8cMFNMz45EZN7f0jLZVcnNbDe
wItDzfNdlPGPPm2qB+kH1dp103jrxSaU0sbByGIwoLgelOYbXPvhwrWHZGEz2W9AIUg56rRxkiRf
urapL6nYArx3sT4MhGGurThGunhfXYfEBbQ/CuItYhoAGELh4QxlkI+63D5qbrhNfGv5J80K18Cr
dmwcxlC8nfhsgZTFVrvCu4ar0AZetiDsf4TQ1QaxXh2vMKg8gUixOPtwxkx1VKQGZLdXG2Ou2SBA
aESjPwIG3uyEno3c1BLuwwLSELeiBQJFXFfjGBoeMqSl5cyjkWEcUq1PVll4V9us1KHpI3dOjN7W
X/V1aqhDaozyTPDAL8HlqyBKmM3w2PKv4NuokfOvq3u7tnpwveAPocyguTJZgHBonGp7/8O28cFo
bOi1f/E5yKtrF4EsfBsOr4JBmaer+2fIxXzUUyIGODKnerIfktBdetoAjEFVRRvRBv4KQQ7E9eSA
eRGxcrDbABQSKbXhUVx9IQu/CsQ6hDjfDIuteD5Rz1ca69Z/LBPxPOJlQMmY0tnoFqjhfKuE+hld
0rr4XKRWePzbLV3/PGh/a/2l7824GYfKpVavB2/YtT2CrpBCz/cdPACrpODGNUFKGGSOk+E9de+y
rnW/G0P+wzClfKwVx5el17kHZIEXU586zrRl0gOpRM8b60WxDjU/he9pXAPV44KnHTfKGYw5Y283
zPQNV52BTGIb5xD3EUBet1ZcQqC4rz+Q2Dc7aDJgbd7Ej4KVDPdpW4CbJjZWykRycRDl2REg+GSJ
tKf8qbD5N4I2atY3TFvR+60PCwZ/obnmS23hj0moNWQY56tb0Sm7fAV5ZH+lbM87mD2gV2b3TNnv
adpAms53+5MUsj3oNT5kgtzlb2U0GRjdlXV8hmhBjgwRPBIpVphwC4vsQDI08Vg0xyK1Gg2wndSK
b0X9kVr/1DeyfEQu4gQEqlpywjIB60oI0Op5J/d5zbDUHOvbwgJhQF+95LVMjR91ZMsL9GgXYLj1
4rPvjQCGOjiAqdsU3xJgiBeg1RB3WgbVv16zo0dPpcUSSlLDEZAvtbOyyFoPWWrcG2FmzhvT8l8a
PbnEKhU/AOxHfqNTv/v5X91tv0b6RhPpIPLHuwL8CA5cMU58MKvGRfZA90SPP9XrIrHWdlZM6kNO
r8f3wHbvkwTCSDdBojjzq7VZ+yDDHSBIdGvgmYDgh3YPBhswUWXI2odzZZabQbunYtWnH0WCHuLt
8Lm1/7lIrSEDPOw/9k0H5OjkSbwAte3BLO1k64wLLGQjQpFN5rF/pDJtRhM3HZJtGNnBgWPxSXwG
Yd1+d83Uv7faTlzYEJ2IDMFIWmONtNFwRVZ9PHwHSs+7x9p2sqJqvTdg1SlYjSvXv8cCf8VklZSZ
taplaSzhoUSCcFew58AANxyea/ec+CX4uDH5H4GRQQzKbXw4XVrjOCBVHOKIpXGp0rKapzzpvoSO
8dY4dvRdzyt0H+NQpsrxqcSid8uB0GrnmQyCbB6eaa8EN0rbI0zS8ODocu1Naa6YFpRNxONDGvpv
tEyjDwQJlOtMGk20o8WaI3APAgyfLYnNi3i96s5VR63Aq2Jk/qL6qqsB7RjrRSvnN1Oqh0ynwovB
yWcg7B3WAM3EzzbkxRMu/a+xCxi0DS62U6j89iQBoEaqQeV/DSENYDJwb+h24K5/7hnxYLhPYuM5
wcrmCAqm5IhVb3LEF0i4MTvtSRpBsDfCYOXpcX5VKmzurchGQksLZdAOPpd54TK2oVatMauD58nX
qZX11nsJ8MceiyN8tVhCg+QlPGRkSxsQ163MNtHuqBTkjrX497/+9//7v9+6/+N9T++RRuqlyb+S
Or5Pg6Qq/+ffFvv3v7Kpevv+P/8WjjSkaQpwWJgO2EcsS6L929sFQXBY8//lV+AbgxqRfhVlWl4r
fQEBgvg9TFwP2DQvh+vWERvDGVkVgKS/VFEPGG5d2+8InSN8nnxrtMX0Heu1frQHYmUd0QqrNc1m
g1QzU52swY/XknjlIJcqZn6fB+tJZTAKqp/KwBGffCTC3JYZYWSGC0RjYgiEgJmINl7kfq4j4zxW
C4Z7fAd5YmTPjhszibujMW66sCpWKSY9MDL91aqK+gvI9OON2TCs2M3YKpCPJJvJhPqSMQ0ANQU2
++dLL/TfL71lCQt3lmkiBm2Jny896PFSrS1t61q1Qb9BENhD1hQflrHQ8pciQtBkXE60A3DQuRTF
PVlYwDwBqs2QJvZnqyJxtV3sy0/jtGyk2TC6GmLF2s40S/9FBYW+CI2oPdqQxNznGXgyesSmngaQ
PuPyWu+jKfinkeM9mjIXSiOe6g/0mPGiv6v90NgJoWPOBaTB/i/3pWP8enEEg9cXV0cgNcQyLfPn
i9PKKJdInU+u0yLdykzg8lPxhAhFeoaibHMGVP+RpsOgTLQVTXlUHK2QrpWc+wxaxbrvvMEHXC8t
M07AmoaJyU9KiDWYZvVFr4ujPa4R8VK8JCFLn00tg2RQ1sK0T8W+tO99LS3ukWi/QsDevKYjm34O
blvQHUTunupAGRatqwz8j9RKHYqgW5kjLz+8ZlCtLQIB3J4Rz+GcCreDnYC1300AeexccGYYbVTM
SxcoQr+6QrvevP5iK/h9aelbCeWOX5b2pDCn16azGxtJfm5oPKCTWjg9sPxlBy6C70XrxA/VuIGn
MCvMEARgKMSB1cwaQA93sZMlD3rNi5XGh3RJrdS7bdXUOwV5793kbxSZzpa6qKJP5PJNZY+zMq9W
1JDrzP8vd4RwfrojTMYkx38Titk2YMi2MT5On2YqzCx6DyoZ72riFQX5ONadWg56ZcIZBvkTd0r9
jRZhQmu6g2e63UnzHSzRtAJSkGF0JFXZSSWWxGMneVjaLZwsy2bVqPYWIAkQ2jt5CHGZKN9TJ2qg
4n+smwbzWOSuy1Iiy6Y3pNrY7cD3TEi+pz3RRUY+S4Ie2VYIFLGNkOH21vybzVQhinr9X+aen6f9
8WKCAMoSzJKODiI6x/r5YkZ+wbiKmXuxu7JHKDZ2Zhz4hXs90Bwkfcd82SgneUmZuaS1LlkUhQ+U
XitaMNyCeBZhxEwCe9xkmxJxhnGeLcbZ9dMGIKNjU0PLDQZUDY0POJ24D3eaNyTzIuKgd9VZfOZO
FMzI2UINLNY+GhCdCeAlAK27JupkHmYZuGxcR50t5Ln881Vx7N9uMUPYzLS5DspdJoxfrgpWVMJL
KmVdGORyj8YomAFqkwgpbKPKLXGielYYLrrsHFiDWnyiXk4haEB0yVQH/jwAYyWo5Ila2bV75MF1
VrUoi1ADF3dczikVMDVBzwEpZG9vjhmDobe268x+vlmVFrLTbAbpxnZ0DWVuCFKMQPM2VKzHulYC
oeT3xm91ZJeNrqbJeLSjur6UWGoL7aUY6b1ntjeIK6Zh6IroXgimLivfUkuQQ2PLLSDDRa2frB1R
lhDIFc7Br/XxFuhfcTtlq1Avh01iIlFlrGdpZ2GOgFMRrCn44gdhv0QyvilnTel0V30EkGQAIiN0
iy+lsTS2tT0UlFQFtxwkwnwvAb1zy90txL2zU10FoJkfKncvY/uLSurqQlUpXl0LhRjGiorUwBUg
VIy//fM9opu/PToO9DYcDnEBxxT4Ch/bP81DvcPwuuuN/OL7fPQ6J89hWQRfkxZJh25nsXtEfgKk
5yEBGPx6/tcMjBiI77svGcJKK+imgiXDtoKHn3s6RcPwAdMfnFgLgHEFF4vVhgV8UqCrpaIMhqWf
1cO18W2winjJKhgV8bJUS4+giUWq6VjEF0a1kfbIcjMW4wLko7k0uw0VATT6GJKKkEJeBkg1W0oD
dzkhggJXL5fBYFWfoNdAi2NlVBQTcAiOqmGrBKBuE/TajEEkASUwPkGvoTaX3rmG+Ql6nXlduazb
uJ4OQcfpAcxB3rce2S+6btdnS3e8u6gB/rUDiOfFqHUohTMWH5ChYD9wL9+6fsZfwCpSrTCnumsy
C0Pwn2eIdbWVRL5Tgy8IqrdE9XYb1vAGeIDH7jRsVqceXPHZoazFgLxRSDf2eeM/gHNdID8H3rrC
Lrd9iYgAYAX2HOwXwTuWT8ksHnL3MWoGfeFqnbpLkBu6qdNG39JIZoUI4G2klsXexck6gJOhk9W4
3VyHaByc08Amy3FD9WZR9cvSNOo5t4aPOmoguw69DMaMaQwZrCFiVd5JDx6URNTxKwjgd6QMWYXV
3uwG5wVJjNY8tHsf+AnIp9pVwTddAIc91w0DZyDjVxmUu9JNHgFmiO4YpsNzjw8jaF5A4NpMmwfE
uTzI2XnpQxoPJWQCsmZNRStX9bZskDhORYgwG/dlyVZhbaRneNj5ImXKvuh5qu5Ybq9539kXquoC
t1q4ujusjLFOF3kJ5Y7J3G1VctKzZEvOWogGgd1QWVtyGPkUIRvrqs5GbnTDAAjHYkmCuu1FS/g5
KEw49dJya7hF/qPRozcjHCQwr6U7x2e6uM+5Ua6FKjXkAw2gawCKc5UFdXr50zgq2nZxlq/hsGiW
eQNJvCTILtmIRkEaJFSSRyBKoqUQbSxVgkcKdbQxIRxAttaAWUoGOWLyXf9Fpuli6NP+MYwA0JC5
xRFrwRc7VrcCAI0UL9KR3NBU2QLAom7XFlWBCFzbtNGxDNN8XnLmnMFP6q8NmQVQnEn7Q6TDO4+U
RPtq6QgUWKkvvwJTtVSxJ354tbNvKkRkqDvSAZyz8PxgjYSmYfXPM6Hx69sSqwbBDIYXg8U5x5zy
80QIN1Re6Z3WQDCew8XauggvEWQAdFP3jl/zDajC4BGhugbaUX7VPAyVlUPwBiz5lp3xc9gkWA+0
efwtxV2J5DLxfLNADr+HQLUbbOyRYoV4VmqQrOL7p3GWRKpSjwK2tAcJRwjjzr2yjKd1hIHs43kt
+uhU+5V+Tw0MEZD7f74M/Nd16XgZTIZ1w/jPsugL+9P7wO465HlLVp8+ctptZ0SS4pFnUD4GiRfc
AIY+gC/z9tArz1iIzsh/nQyoR6aQ5E9Pv5+Bzw6RsnD+z6cs+C/rHJtLLiX+chKTh/jtyxNIUw6h
wSA8TQv6wbULMKF7wSt8wmp0yoNtJ1rnjsvWf1XTO77gSKX6vdoDb+NUzYw6eIXUxs26DCt7YQZ5
Ao6mJbk5Y9sJHnUTXC6pWvZ+CeJghDwWScT9i+blH3sQQhCLtgbMI/G4WPTj3s0ugUTef/kcp++H
myfExDsdn8ECHxaG5QiG8s+3c9sPXVAMZrTpXUC9zLkBUZZmgNS2jYUmHEj2pR1aCOqOgJO2ju6R
9FY83SxcTQyID+ndrPVcqDbqgDIEXQcpJx8E0wrvHKBAU/9qsjjftWMrFWnjIRDcW5138AWDVtXf
/ZPWjIAT5vwra/f/fA/oo3fh55+Lh1faYAkRum0Dk/XzzwXUIu4RyfI2E4bLyOaTRwa+feeoewkC
l+BQKcZNNHgleMBR3/QJMG0gqJ5FFlgcvboBMR+z4bb2dGPdg8vZx/cCoLufyrd2woTJ4r/czfgj
GaM34NOPMZmOX+I4hg4Pj5DyVy8Wg6pvagd+uVZ1JHY15MLnyBRCBltrel+C2AEFHhLPpV0AKSm6
YEb1yACyV+BiRAA6SPwvDksVxI5M68QRc3iMERclsyQ1k73nw+1CxdQELXUZtgykjgFWy12V7RAx
+4pkq/BHnJ2waMQbKfEMRKRc+TJSDc/hGawvwlXVKmZ5fqhUY+8QRG7XVSGGe2CzvQWmcv15HKep
3ODHMHyMo2tgerQQTMyyE/d8vEDAINmckGh/lF6U7nQ83Xx0D9VgoPLq46A9FuDdOJEVVVOxr/Nh
A/TzG9VTFTXSpm9yd8Gx7J9PR6DKchyy5F0zq5PEW1Pdp4NJu1rXfVjuP9XFTRIfKpYvzDaH3iR1
oUOZAH+tdVXEn+vIRjOLdNRAa+Cw+P2sIUWNb0LJnDVWWvnWY2BBVECOQcWRA58pVbIA2k83D2Gm
w10fcRc0ebXW7KmcytSbVx4PsLrtl8otLaiqDVE/B4Ey3ihWFV/t2rePg3DvLOGjNFbVyuWzsmIm
tELMGPEbT+w1Ef+4WbQm+wESbBtTu4iwXkRPBOLsbWVDZpnGcMaBQJwO0oLaPJKFUHm0gW8cDuix
keqMSCzhuvLvpyPFTr+K+35YTGMEWPGGQ3hnF+ugjMAUN/bTS5ksucPt5TRC6uZnA/qWt0FtPgQL
AD2zNY0qhsw9BcrbSZOZ6RxwQChSZG6/UWw6TuW54gDplmcyp3E6hPVnFYg0d1R0fSlG1A7yOsdT
oE3ugU9DWfqBennS0zZFhr8JnRXVGTrgCIh1n8g+EAHIOVzuL+ja9J37aqRlcJDghsMc06x0X4gL
iB7FxRhAhQU9CWdZWaafzDstmkGxJT6TCXIMDEDYoEYa6Hq61ENRrZ0GbMKlelOtUqtuEMFWaHr2
pAYXCxBbvSEDslxYVarvoTraXbSm+cpzN3pDXhSWEknFT9JzojusTq0ZNSRW96PJbe0cuGl0GMpK
LegA8Izv5ZjOmDb9CVR9oLHv8Keggyj3Ic0cA+yrnVqrrHXWpdCyL5DenvescFe6KgEtdRDG0ap9
G+aIPdRwBs4xu4RbHtkMGGtcMnge2SzrApbPXUxiLveSM7VyK2gWFr7811T0NQf5TBBenYYqcA/n
8NGcpFOzKwQxgpWrw5FHxTwp2B0gjZvJtuqAz4ZUQLpyS+MbjWZntraGyK45x1c4v+paJy6xsae2
qSYBEiJGxtt0qlKrkh2+WSC1Mp65ofB9BRIRwIZKvDThj/0459EnGiJYt6bzqFMmDoZIPs65teQd
0omT6ZzH22EFboN0SUdVJjLYB9tGJH08wLih84a/uZ3O65/OmTp1pfbbOXtRAcJ+xN3uqqRbtVpk
ruvC2WaIzQGDVmdI7NAaLC1ot1d1gbRVxESywDY3DrVILQVaMVGQdZssK4A6QlN6UG0b80LGMVpk
VK/cQD5Hhg8haapjoBf1D7Q71WaNzmZItXMTLVr4AV4ARnQNyxx4jgIsb1iCqCtwl+qax1CkbJ0z
GSBpwFgyQKmWVMxYpF/QmQypCxTA5KL122RFdaVEsLgO5pBC7bdpo+Yf3TBu6VfIy6lz8G7rjboy
z6zuem6tbxZx3tf4mXW6obHqoXKOuCJJM8+zbE921LXwOsixsa7cUl3SsfbQi/BlyId6K41cLeDZ
Ddei6swdi5L46HUFVurdwk2yrYxSyFuxJJ4pP+u/+8NKJXb5o1fDN3xB608yRXAhLNwEOeEgvhtK
gQ9LvfLOnQsemaTR41edS8SK0QkJs/jSqfS30DRAxF8N8YWO3PWpuQvDztqCGnCdSQv0Qvpg76vQ
/260eo4wqQZyS0uaxwBvjZXIPA40HSSz+yh35sxFzoNWLnMBYg6FLIs36bETKLTH8Ce8NrLDRQ6R
KOAHevqu1d63HMquX6yORXPR9u61BD/lAjIMDLCP4ePYQPFnu1+OG9SePAMPAdic77dPyBIGwJkj
o+Cn40GiG3i+tMxWTp+BwRzs56sCHCALV0FCJ2k4Ftx9w98AzJu5jV6+OCWg9j5Y4zYMvownR1i7
PB5HLRw+lwOEjoyu4XdJECGWQz3hi3T9vL+6Ds92NsSkl9QhTtaDHspXQEsUBHLacos0ffkwONY9
tQ9WCJ8uz9uTn8E9D3Qj9M7HI8WOB6IvYT/gsau2HfOjVa4X7qtbrKaOhmyWej2kO87g4YLI35fp
RJA1O9MSXLgIHwRHHfGbeToOiMSlXRrUydMg/X6jAwq+iqu6fomyfkYGmgF8HrT74j3Il/KLIyE+
RYcqTYC3S6wa7j3kQBwsMGAuqEEzy5WDWfO5loZYS1CVrv2o055Tgb/8eExQ3OWLwZcKIVxk/EAj
OZ8uVwph9RnyXbyLpUGhxh1FhKlHESLjB46kl2qwvHU3ZMUGKiT905BCZ2W80FEMXgUQYMZHa9Ac
pOCF+mzAK+kRwarHvIeCR4B8gk3qRZANmwLfiH6b4E6AP8tC6HIkgqEG7tlXrYM45/g2LbTQvGTj
Riqs7XIj1Jb0+gycBg3ym2915fRCzeJgWKfg/ZlTJ7JqkL3bYzl5pJLV1Q5UN1q8htNUX2OZy3dA
UM1sZMU8KqFp58jL9txtvOfOTnFxAPacfJFFwZHmxOJuSa1W7KmFhtDdlpyPyCT9oTLJTlQaR9SR
RfGYjCOCng7E6vBfmjmO+xdYXPnQmwQo5IDcU3mozQar0ybv9E1r13f62ACsG0Bkn5q1Lttg0re2
QxZCww55WfLgmvpfu71vQWVn6N49/toKD2TfdRPDCeYY0dy3/Wou8Y5c5wYT0RxyjGu9kcapBN7k
MhTMPxoxu/swTjQE/Lo6XkxlHf5CIDTzCko342BlAh1SFp5V4KgLQuNw+PvO99pSaNNrGS/1qsRt
RgcqRfqtziq+RCY6WyLf2QATlxU+K0+zlrHmpBC2QTFvQcnu+lF2oGJn6BvkoGEVlbrmNRmyZdon
0bPnF4hkjKJeWEhHz1BLkOuCuR+toeqiBRib+i21Nsx+E6lf3FFXzVsOBgNiQeXZPZwvj3ScOBH5
jk4qHscHZPzPJ0WtMbyPdFIaGD6xWIjytdsP7EBZnlO+51hMEACfufiSmcgCyGSiEfiUGeppLhzs
o5FNZAK3gSYjGjMYjcw4HhZ55S3xST9HWlJ4RR7I8Ggg2z2qgA6mEmtTLNHAxk4lyY2tMbBoKqms
Pxhe2t5Tm1s5d+DrkndU0j12zUEtOZWQVflcdzY/UVvixV+5bwYTaziDwjxiI6I9TodghZrh2XAP
xA0OgtViljg9EkLGk3PrFJwFXMk9tSZ4z894LBCnoVbov+OZUsi0rT32aNmOmsfsWFlFtEVoLH0Y
LDtcRxrjCyp6ilVHWbhfbGYFuIuhU+r1YBujRlbhUKlROruk1NKHLmrSVRLCRU+trWvEh7LHjDb1
rcCTItUDmcYJqMrhqMfCfTyoX7fNEooPCtF3DOSAgWGH7H9VtOVJGZAWUFHMF4ivlyczh84vknKw
G/rIseih2LCaKnPfQVNe8vswbsQWroceknDjGAyJILERfylaf9sNyFEHOWJy5U4bn/LAPzGNaymS
RQd8sHEDckJjqxmU1d7tkXHmxnl6pToIXb2asY5ErLEqcFqIxo8fQj0N0HOgFvS0xOyL/h1H6pTr
Q9yRitRDz1Z+1LAL1XAfa73eVNGK2vw+au/hBpnMyaLtIHhdZ/AkUVHC7Qni/uYy2N0rqHKqA1VX
GtIacYM2Oyp6ZS6ANAJcgIq0aQv9wfj/lJ3Xbt3IloafiABzuCV3jpIsyZJviHa3zWLO8ennY8mn
ZfQ0DmZuCFbijmRVrfWHLsuu8pW8BXpFzOwFZYk3Kg+qtcF7Y8MfJXsYzUndGmo/bHnS1LuiK52N
HDiUmvI0/vj4tG3tLZsZsjmwPK6yJIZ+T7Nkr4u5+CK7WwWJWV1d9F9v341M9kDWVy/FbyqALwof
PwpwdkLZ2zGMh9RZkdmKe/qskmfp5OxA8k1XWfqownCDtOE07SHU/hqOzr8BdHweApQOjqKanG1m
wnOYQcE+DImbfxzC1l0NF8KT15fIzOQtcnfTVPzqZ3j9uOsdjP08UcWbMY20K/ns7goSMN+kUyb+
DI8yzPzZrprDf22X45maczZ/Wbkjy+VsalJE576Dmy/d0T+LUkTnswh1CPmZtTM0RTqz/H75bJVj
W2CZm8ZTp6NLBuveGtpPmRK2XYFEW9PYe5kSZtV2nTEieOpYhcpeYeK8zCN6xVE+ersPDyVdexn6
uHv0TK9+zIzsVSJhqiRyd05VebueqZOUrD/b0CohGZf7T52tTGnyi2DbkqaxqEAB/aeL1NhKJ1Fv
kMKZtvNYprPveMUDuofJUQKkPuokTMqeunbzYe6G5zcAkWpCAd1WXb40hJTFYgLZLSDOoPtnvMhW
LMYwOMbXIUvHaDdFxOkqZURNU9NL9SpSb6uRHXsw1sOM+sVDlFffZ71JT7Ik691e/zVU1smDaivT
ZmbTdrcMtI5jxKnPs9MOz1bat9uuFu1uXIumojlHO4niQLaWZuLd68Y8yUZZVQ3DxjNU7VGW8MtB
nnfOyzMe7L9fTdV2cdTYjzhld09Keu31YnzUVvvzMSeF7oWd6ss2WWdHCjZW8UhAaO0v67z02jW9
fhmS/PY50J4n1ZfFfww0Cou0OIPgg42EKZZfryQHJHkRHkrddbNbwToB0QWNEFbkHBSl0M9FONr/
64wV/k5zQtBfHdEjImlEKVYWAvCAsR6siyz1k2KdMcb4Q5bkAcj/HCQ4ne+NfESoe3Cjp4F46jpY
XiaMO2W9u+PN0Kaobq9X7IRlXcZREU+2ACSVFXhALq+6/EgJstYbU9guEqh8ffKQNM05MwzlKkvz
CI92GrVXWWqccbg0pbvsMzJnlzgSOEquh/TvMyv2+n2X1u+yR6bVv3rI4pxlgWVWCbaEZocELSSg
Bcta30Mt+zbWmXdX14Z8bShNwKwIwkLTL0fvDtn41wjYrj+XSoeuY2XHYYUoGNpiPpqoXy56+5Sv
MAWHR/uhrQijyA6yblzFgBSwsB+D2lIxHx1vVzhX25oCO9VjwNKFeZOH0ZuwYcNDdzdgqMSGngbh
rkDneW0x4S9OBiE12U+2Ai58HnBlO0hlrcKzsUSx3bMU1vI0NPZ92SDLa6sSRn+C+YR/L/ASKrxR
//J5Fimz2FRrnRLRaqbe762f/abSumB2812MY/1OcJZ0CD//jbyr/lSTjZT1DR70hM3a6qBOcf0u
2CblU2W/Dj0LHiQ42XKv9Z/DC1xqzg3Q7IdOR7FmwcfpKxsJBNDXs2atk2eyTrbKfuPQiH+2ut74
a2zZhE3gjULfK4sBSa4TiCShxH8CgLKVVZ/18qy0u+jau2a796x0eTaz8Kpg0vHXegJkcpQnmMJ/
1DgNTr4fVuQhv0Sf9OKkNNpDFrKHiOUvJ09bb8Gsx51HAiT8pvZ6kA3GoouT958RLp/09kEFcjBu
AeNhLBu9nLr96NbaMz+lsh+zqNjIYtaCNLYI2/iy2E4p2zRWClET631gKPpuHJME7BBDPRCOfs2d
d1Y6Q3uWF26SmsDqWhQ2F/YKYu0hEV50gmf3AYGxbSX06eat5KB0wiJUtaLNAOuJVHbYmcZXFMOQ
NEzzKtC8zPyq2AXRWqWo4bnVxtemat9ny8geIuKfz/8ySNFmdVOUun0tsNVWlCRlrbSJIlCX3DGb
WJ6My4YZyz7Yhm3tckUv9jMYb+LjTL6yaLQmO6t18pXFDj/VYMlF/TjPmXnSM08JkIGa31REk4Kh
t/ILIZfhK5i0wsQzQfYSlalAN/OmN89FtBfBp/xiDIrsJQf/Wy9DgQtSaLYgGpIOX03lKq9Qdf2v
l5XFf7wsvdpsLHe1Mmob8of57fOQGOjBVer1sybXmMd9MFlB01jVRTbgLlLcIL/3FxVh37ci515m
nnnBJcw+5HNt7VIyn29D026yFbOUOJgYRFXnXhKUYO/TgOX5B5iJkWGTpC9Z3f0aqYX5x0jZIft7
ZK3nxsdIiXbCYvJxLrtDjFfFH22xnxCs+tngROnX1WC/WKh0bMthjK9NraTnRpn0nWfZ5RciLeS2
nMH8s196X45Ky/m9F0v8tSMYvwFVJm7CJLWqWcTvIMGmT0kbiiDKs/p7PLqoPJA5S0NmVKVq35bY
q9FsacUducjh6DblO4v+fFNPJrEojJfQe5rdbyw4wdT28c/V6CSF9fZe5JoThKUVP2hdqB9cN7UP
paGRJAJ/j03vOL2bdomNDXOrpoTvPRNCr1neLay18nmAQhBUeIQcNK8sn1VSVdA9vSWoTFE9j/Oo
3jvcErnvymfZw5rcQ7TM2YOsshuvDRLXFUfZf4kGa1/nWraRrQTxuxvyaI/ypWSVK6YNVjv9oyx1
wvDgG+FjIq8dx42ys/FURhqWN2NHRgkItvom+05l3tzy2ILxHSsGZjpx/kzo6jZkRfnNiMFIm0j6
nBrXBVu7QOpotfLbHM6oefYmfwq8PN4q9bvsrmhgkyaXhb0sosvglN34Xhp9fcBZr93JanxMN52Z
5HApcv1Y6qLeyosOinUquRmf7aKDkmeYRzBk6VNamvj2mIC7W2fAn6ocQqbCmrmaaPJT1YEyEvMA
yasY08COmv6AipdCgnQt/x8Hf1xqfbV/vYAW4QKadCXqK6tiQwezHz2Ll0RDjKzXKsuX9YU2LZsq
Go2Pbk0x/datc7Pfu9kslo4q6+TrHEtLcJKIf8Vp5/mto+GX0C3mVxXn3QI96FdV9cTdtmvhL+tD
lPXBsPfgZmxl0a4t8vAECi6yGBovQ2R3r8JozNuURylpTC422BZk4h6Jw2TwbXL+f8Jm36h6QXAC
YNM50Tzvm2ngJod1ovqEWMuwm9JOOYde3Z8hd7s7I66Ux2RG8E3A8f5mDf1Nl+OXFBmoMW7+qgos
KianG1FoxXu4Cr3i5lRzf0TGej4kYdvd81lBVRgrklcSRD/yZBA/I/Vg6Qbvo9b0FzdzJ9xouPeU
lWSWJLW2hxnQnzqx4NY6FNY2RvvzWV0fFOzep++K3aJlTUwMv8jhkBpqeJiVJtp0rW68FHHnHqqa
IIQszkDKDqmSJh9FTE6Ng+616UdxjLhLc6zPNmqZmC+ZOpEtN4qC+ZViZyUTRbv86OyQrj7UGCl+
tNpN1B0cIkIfY0XpsM7LBFaD69jKJnvSzhr2j+u7gt6TYxunDB+tuQWRtHdVVCjXVs+r4kOkKfNH
a+aFyj4aNPWjdcmScE+KHTLGeuXGIRGCJbjx0WppOD1bOoLj8lIiVo292qGjKovMbdp+6VtkC9ax
xTQue90KMU1ZX1cb9GmPfRtUrbk9tm7VHcK5eMF7aJp8WJbtVR74eX+dJcbdaZfp8s8espuA8uqT
yMv2sthWmAwXwsI0abWPzE3dvXpLB86oCu9MvoaDOIod7+oI8VNZKfvJQ1Qm350YZKksyUZbQX+y
z8ddso7/7JpkxKKyhFzYZ50863T1WS+wNP28dosz69kV1qmNQ2Y82S1M4NzWaOVs5IW1nIePH8Me
z2FZnz9fLCyxH6mV8iFlQ/7b60PhaBE5KpKt7Pv5Yo6eHi23rS6f9X2k5Ce0q1/lK39eOy50NyAw
pn1cw/kSOhpU0dVuRR6UGKcV4eGSPa+ssv9UZ5mwOl+Wdawy/j61SKWh34LkgKHkGxWAxeXjVHbt
qkzxRYcfn2z5L5frsnivhxGphfUl5/U6dtSzK5Jlc1ZcJEY8faslLmszdHC9UfOOdcS/XBZtK3XY
N4nyqlpe9Nrg4Sbrtck1jnWjsowFfPWmtVDB7Ba4Myhn8yUnGiDr09ybjouYIAfKi2PLQ44EXCEx
EBa0GqkAeai6xLs060EWu86qd2oIUVzWjXVNkpocf+WrumoSmUqca+J0zjXN2k3vGcuZSdgkNrY2
2KEzbAl8Ma+kBets2VG2aDG2jWtvsY79rJdnXqj9GiaLH2ObyDqZJZqr3+us3c+zrlyANGSumV/l
YTZjBKvWgzyTdTEJow046Cb4RwNS4xAQ17Gyc6IM+1mtytM/6mUPOZQ0ebhrWC5/vOK/vZgcqzXe
dwKIa2SO0G82hvNOXe0R5/UAruvXoZIGihm0kqMdqdtGFj/7jEakBqqnjHu9dRLf0qwYQ+kmOjpV
nu1HEWWvcZg+SkrJ0oYJf4vu9x4eYPT/3iNU6m4zLx3ysB4Kol7fEbzqouKiq87WNPDa/axysgRx
hM/y54hGT/uDUdZX6DH5RdZ/dHZm1dkMOY52Vt93D2jNw2wxceyYiJ14pPsa54AtVenXs9U9fFRW
RbsH0LcKuVJXroe2yeIte2x1Iy/z0aA5+MekqGkv6mrjtHo7TcqsBlkW9sFnXeIKx/kol9K76bNJ
05BT9eVIWflbuyy3LVoY/7jcv3ac1ncgW+RBXtHW3F91n0XuOiZ22cctahxhdikEtI1HxmXyq2iu
rhNujGR2ylo913BTVENQlC192Or9JuoauJX8yjtZaTf2agoyG8kmbdA+Ncb2qY5VniV67BxdLyVc
Mjbpo+6+yTZZA+I0OThEHoPPOtvCxyMuYNNpqdU8CbACT+WT7C4PmeGxbFdd5+M1ZJ0p1ATRENEe
9NIdD1qugoHJ8+xKMC67tsQ+DgIViDostZH/rstRtsg+YDk78NgDOs5rb9kAd1LblYOBZFie6afS
Sof2Ocwx/LVqrPA8N/qSW/H0ruVg1hsr78hD15jSZREAiaKdT3MNqZ6FY/SAkCYGjQoMzJStsz/m
5vwXRPsAEsoY+Vk/gjUyPDBLJoICWdw/KyFJvMFokO5wkN5WszQ5Kuu6C+5SuTWmeXquWsDksY2y
vuamx48rYXRKcCVE8LHn9svy4hYuOSKqXXU2LJ08rjNnFdmh/5TlmTy0cVsezNZA7CmKrvbfB0Jr
cN8nHmt57Op71W3fZeNn/T/6LlMtVmzbv17jc6hI3eGEJ99WXvuzXp591i2VG19iZLPXd/CPV/qs
k28mXZBednEh/LurW5jxvrYLhLYiq70iDItRvRMZu8nN222TLOD380fPgciplJ37XBX6Q4X90l0l
kfrc9triL06XnYcx956XsG83xF0cvgNazXa0dwbL/62+Fr3VS3dRgODIKyVDo+EbI/6QjRZSQU8h
twtr7kuTWhU2bBG3Ot7rHMNVzpYMFFgGWZanyKSPJxCtK+9j8l7yEJ/vbBpvsgSV80teqOP9oyRM
Alvu9PBRsp1DvpTqoyx5KRESG92AwnC+gj+HNjx2y10edICw2yI0VCAK1BW1+auhAVGJ5YrrbjvV
6m0Y/msLoip+xBPq8HmFGp2AexKJfZHFmNH/fWXI8d62MEBfephwQnfKzS3aY/ZDB+jmwSyd5DCb
DsyyoQJash4MoiLXHOt5PWQ3wqqUut6I9kazTCxPKcm+SWzqfmPH0NWx93noMU1KlOmixvO4yYls
fUeFp9bs7w1Kexs1zfWLoVTObR5Iq8mGGrY5vp3q+zBacDiX7geELHc/t115yjFrQATw8zQBnn0i
rdsuQRLp5anTbLy7JiU8YulAzBlCpW011bMYgIEzwzdHgnvVc84CZ99ghb2RrTnkwmsz5q8Eo7Mu
6MfFd/u4farWpCoqM4tvObg4DpGHKQAMKWxF+kI9tVq4fBzSYvy9+F1Z7ByhXyU6ExWCl7KehUsp
fivKhn/UZWu/yi2woJVDtKXb8myxDg1woEkIMh5zLraOUBtYsXHyqFkNTJi6rb+3g/3sTarxnPaT
eUgdM9xl1RB+VaARTEBpvtcLkqPFMHe3RM2N60S2M6ibqbhPsVDbfRTBRCtAeaGHMYZHrU3ximz1
8EFfD+ya6tu4EtkSwv1bMLAs0tsR1xgaZTem6B+Er5OTvIY8CDsGBB7toKWCSxPmgrc5UoamMX8z
qgqlTRLpuEL1yT4eQISHgyVuCToOt7IWaL62oU0kguJng1iLudkBfTIwYfpsUGyrvioAN526QDm3
aJ03IwrRWhaNc7YhFn8d++/2Wh3iAXXs1+AgWYLaB8EcHTS4rihgjQruqLZygTxsbscoJ/GzNsg6
2WppbHMRa6cPcNg6QIPQV/LFuXsdCHHXMePv6pw9tXWtPFdAuw7tYuq7rC6Ut8JSAtlhxmF709ep
eZEjwwKojrRewWbkKddU8ru/rCA6K2O2S417Ylv6nYjkuItyBQeRv+vkWZOIOljDGbvZmwc4hOyM
hnly+WMyVh6sJtNvXvksC0bJA8LPAf0dp9L5y2nmPt2y7s62Jgy+zeeoeh0fGdXgt3Po7GWDfCsh
2AcsfCJE5ldXbAcqvtK34nXG8/0+VFrkk9An4Nws896pW2cru7khKQLb9Jh319b/9yhriOuXHvMl
xdCHB8SJhgfYCEh9GPgkk0m6fNb3cUGieFlctoN0kw1ppqoXQqxHOUjW83kRfejGNcTlGHey3UTY
R9f+qlrqmxTVSbw9ugPODyVqke/X3OrVaRV7M3jg64xIdMcWx6gDyCzjblXtr9F8o2+gh38aUf+D
y0XXD50/qQDorNI0wsLFKQ4x9PyUBpQN3TDdiyxVN3qmAQZu3eusoaomFamSQd9HauxeZUnWr1Wy
l7eIcP+R+NWLEsCfaYsv1ayHj0r+BEgYyst6WLBk2iT1FO9kEbjoaqNcz/s6WRC2dPtLq3Xz3Vpy
hCzJugdQqpajbIydad7hwlxsZSt+t9M5L/Dhka1NjqLXDI5LNsoqmBZAbc35LktWSIwhbC8h25tC
36x+09lqpzEAKN1kANIDWfz0q/4wupHlae3T1koXSE9r1XEnuNHa/MV1ke3UFYxMWfIuXxRYPWwm
ppd5LckqVddfkYnNrrJ/y192j008s87awwVG9DgIkwA+F/MgUyCyAVJMx0ZHj2/YY7EEnHj6VNnj
rNqsHs34Sl5K3fCGxkdk7XQWtj7PzcepGSrAlXoazPmM354y4BLQv0Wd5T2kJ5uHzaMDtzubZ7Kt
We7sTaLrO9fx7J1ZZm9VUimA9G0lEKQnD6RjjwgBx49eyMNdg6P4zSXQbXYoNGu6aaBxYU43eaZY
wI3qCgFH3eZnTZQxx769WkWPvYD4E7M0oVgiZ0zJoxridtyG5sYtdaK46YokPzjT4+ytKyIPad+I
10cCYy5Pht4swYsew/JGPuPE/T/5wNj+LJHYe6pUIzpGbv7uDdEfIom8fRhr3iENFWJbbIeZJWP+
RcuLFc/Z3l7RDG47HZOm4rOin+PG2BSblj8jJ/VQwUTcCWQP0hD0ea0994b2zdN011dBhG3MPiTa
qTh+Y5AgUmeAP2PUB8PI3UOUoMBzqsO2C80Q9cHzVOTPyRP6+iIgAJGI2AJ6diCeVlO7IdOxHcee
eVnNkvMEbNEXZXftCcdHROz/Sq0Cidna6LZRqdW7qlNyfzQBmOrZEKArCdApftfsfvmjq/s9/oXH
drHuRtWoZ68F28rkNGy9uCl8LZ5/hv0fTYH6MnvfH0hh812076gM7hOv+DrkgEn0qoeKWz7poNX8
scFcXle+RkUaWE3NtFJ32I8J84+seEP3a2fwzRQepnmT0/5QWSZsLPMVNkB9AnLM7gSzF99MBkIG
ijIG+lJkAKysb3qsLwC+WVN6cSkCOrxDJt1WBRPsnGM2VVfpLbZBVi8ReTsrxaNgKvs9aNE/lLEo
nvvwZ42E7h4S2otCdJR1wnKrJgJIebwKTk0Zk8fibFRNv4HH5JMsNapMhBeASI4/siRqbtpsYIaW
PffDoL0YzmkAQRkooXjW4IVsSpQNNhPPACKe5hF78Zu5TKdSqDhxpflt7PB80qDIbJeUH4NE77CP
wZOe4ujo1d3W0TFPDMsGixxzfOy1uGHx2dX72EZ0cBj6B6AfG7OZR1DI5kkrXcVX4zgHadd/cZaS
hOVcLps+LJqTSMZj04PNRWqJ1CzwdaVXD+MIx6w0C4Cv4LqQrSfbHztYqFSkiboet7gBV4Y4tG+u
A8wZ1xzR1/a+62O0M2M1sEFACqQXDssCj8HEAsjXwkI7sS13g7FXWLqHzZEYtm/W3QyKQz0lnoAf
Xtexvq3nuj31KcLpd3law3vL/N/aFl2loijtYd+q/bGsCHSBjmSUvIommz8uEOERlIS6n0/LuIfs
UcB2Nhsfq/cJHY2lPQkv1ndWr95VvapPAMkX7rDYxS6F/fGmnQGZ9Pr8g7nKhiazeI+tWNXkWRn4
zH7RydYRVyiiIKwcPKgy968n/JzeE5cN3OzUsV/o33Xb+SLC3tfJ6R0juKpbJxn+rFp+HuEtD5Vp
I+Bbod1MBr4sVpHswbs3WRqjH4zxqi2ei3ipt1kPELnpf+QOmiUAdR1kU6tquyixex+a8JgvrvIl
ROA3nOOzZvQvhdWVO5RL3rsiU7ZO2PLjIeyI+s9wVW0xkMInUa215Zc2Hr5FjdmhZBjb+9QmoVKN
/S4cmiLg/abnPJ/2XswXkldotui5NVzrki9Ly8RzPpLX12u2LqHYp0m+WwgoH2zRXvK8RNonLV/G
Sg3E6g2DTyU2UXimkdFMd10ZXpoKVYmUm1HVhocq1N5i3SFU0zZnlf1G0C/DsIW5aJ0UXRHE7FPz
mAlELpqu/im0svTxpDbU5icqPYk/mQnW5G2GYWr02BWGdkCht4l6a4MCcum0X9RMvNamGvueMbH1
dfNb7NjRrjFG9IUjsKmNlx91jUVC6qZvXeMtfp+6c+C0l6rLfNeebV94BYbveeXuStI9tx7IYhO1
3a2weqK5yJEgpgYPqxMqmpRt/0JMP/HFYL0ZZQQji5DTXajeYczQPHHbU6nMPzwH/SvLe7fGHPtP
YzwWZJ78WJAuZnKegtkCzlfqnhsQhp4O7Lwysmuo2WR5fU7GjmewO5k7zDN0v1+dPo1Me4XQPYFd
bS7m7HqbpBrwzkghp4oxOcvDIKzkTHb0nOWNDXXYzoHxDl/cFIIFkSU/txW/75qfiWG9WuP8Z6N3
5MBi8wIY+1zBQnRm4oim7dYbdBC+tpiNbp0ie0ZW3LpNTPd+12TNoYra/CGfweEpcf8o+sU3+zzb
5izqNjrELESxEhy+tBEsbW4HvYazcq0LA0EgNz00uRtdsKUJUfsx4vPi5dYxZKV2EnGqnZLRgKEZ
F8u5TNLxUCCCfAEabuw1IebrEOcRi1lorcBj6t0wYoxIrknbVknqPORdFG+j5lr30HpMYZNMxQAS
7QyWxEWNz2GM+G+woiCDLlXJm5tA4i0hrGfb8LALXET90raHQbHxGygS96UjaR80jtWjth+jMdwD
AzJmLJmQyFe/LjU7J60eyjelJifqpd10rCzT2kB5bf2Ox+XbZMH0ieG1vEEr7gAng30Ap4rrXy+M
NyYwnBWhar1Ndt/j4StUvDUt/DOIi7xFCKL4PNbHN+LpbNjSenjTvHDwc1BSb56FFJK1uM1bVPKI
QMewfoNCNiGqjcRbpBgnDAf1G/qTHgEJJ9zIYiIW/VYosIim+G3p0iqAl2SC6Y66XW1OTLKmeYpt
9sRhZA63DhHXW8tnPU9uswNwxl6ZCWhTeTlUy8yxrqy1iSh5D8rSKM9dylc2msFg8y6RGEqR8p5G
NJIRhekjY42CouYDNArYb4SDnj2ZWmADGd+pqtJinNL+4Q4ZKWa0QeD4l1/I6cy7AT2RDUghO8AN
y/AHzcjutTU6/ixSY5sSAvYNa9jrZerhSZ6Mu6W6DWk9H/o2CW8Ln0VJ7AuYxZcsDsUDgdTeR5OK
KatR1DtS6Cj6FcuDbc5M2GUzBwQSQNeh3E1iip2sOiR9AJmh2xmrCWpfJAGM+PRuj3159BacVpF2
xIOlWr6VfYnPSLnsa1z5tnPlvQIO3vTNmEB84f4PFxC/c+0KPooNNgTD4W4Bre3Y2zCNIz/MCLS2
DTo4gtNdkkAZEiEaX9qYPdhKetPXR3eUEbiy877Z9GiHKuiwMXELiA8EBNBiDa2g93LHV/OSRCTT
Q5eE9tNYeQTVrXzX9kbljyVBjdKL3E2KAZzfklnetnFlb2a3GU4IddjXRGgJf7oF3EJLuEwzeaAW
LKHvTplcCqMGpGtcZqTptoM1J2e4HfWehb/FO7ujm1YfNBQzhNKG545bFXGo6k/TWXqM2IR1GJCi
ieOEEPLsaNuuC8t9GYksMJOX1tbqh2iedJ+I2jee3mSYRzGfCssf5qHy4zZS7nbV9rfJnhS/IF1/
bcUoAjSb+eCqd4qx3ihKwjxp1zwQ7Qbc0AP8KRsUKAsLA21H01CmR/PSR5TWVbX0Br1xx19iunUt
2UZsFL1TFLo4pubuFSH3/RApmT+46t0koLM17Hn2tU45dV75IoTtXIpO+dFM/FCTpRlXs6qLbTun
f7UG+J0GUXGccx7Kvkku2TBOvpLMjj/hMtAx76MKwbSi2vkJI+9wO4e4B4kBpnQfhpiuId0hHOWH
OZnj2QyBb01VHMT9ZAWt4H/SV3p+UsQABdQgMDpP5dGdB5xB3LK+oDl2Uxu2VAZQEQNLRB3LDcCy
rMhEbp+bycPRZWLxpDVDu4dku40nBcpaLZZDbmUt0MrquWvLR0UF8IbAdrt32vZdE5keGI1mcodl
3HyeeV/6CZbcEh3dCNeiNSbaD3G6RQ6aFXykzRuV3UflxeIER0kle7V8a1sDrBzLgg03BRwKfNaD
ZZpwH+q99ywsTL9zBmIdyDRNGdrQrX0nVTrdJkCGaBa1u8yNXh3EaraTp+NmKrLtMkU2m+GBL2gY
xM6OQnUrnOwVQ6BpUxMy2yK5qm6zGDRhqUQIrejVpZjQw2pDpqjcNg3fQRJupySDE3R50gUijPfE
4LJTivSurer2mTX+BbPLDhnz5MHQNGVfcSP54fyQAeAY80Q8tuxnI4tEs+GSNxHwSrq6ZceqNjor
fXZ2lRFN+7yytU0CwMYXLnKyyT0Sk8Xyph2CHITkxnLSx9gTZ9tym22HRC5561zdDdDxDoujejB+
ETnhGQ6VZkjzXY/w+9LbJXJeCV4M6Knvwlndto7b+NCVs13oWTxJQhFtUXl619Dd2dZ9O37RcsJC
OeybWtex+vI8PEsNhL/qMJk2mD9+4adyibG4fxD+zHZCweliNjZOBkYmIigHWt9pcDRpELTTwxyY
zyReY+Iz8FwDBWwgoPauCQaWFLvaQsG8RgkCdHjZPdUZFC6DRKBHzr+ZQNBnkzn7Kitps8cajOfP
d2QWxrNIskclrJdgULXwKlrj3TbJwy9DdUr6VByLmce1qQDnKslmVM7ZYZcJ9fSM9+5Gw4UuqGsN
RaQyhDoXglNK21OnF4C8pgxNx6j2QwRW96rCnmWorebjYC2gIMwyxxrJth5DL112cDQxw0ghpPaL
wk59yhOAAF59xPKyP02jGE7y7PMQ2WZ/yhOgU3BqmKkdwu3g2/dzkbl7ftzqZGRqdbKJd+26pbzN
iP2ekERaTknOps2DlxTIq7kdyYA+m/Y1CUZkaM5EL1yfUP9NaF5zSuvitXFzAiiFOTaHJc7ZInuw
mt1sRpa4n0+j0aNl7rR44dpanvuWhTqLXpjHQVkN8ar9NC/FiVmkYBM0hVurL1/tGFRAN0Ql1yfU
0uKzm5tloMRlzF7KDU/ywPKVdWic3izC7rtQUZvT0jfoZY3WvuFxeGrUFOxizLLUr5vyOUm7P9uu
6D++K3kmv6Z4sdA+n8PFRfmlF/twdaOU+wx55q7F1ZqP33vTVMXEm+ZgT+F4sqMXSE0VD7qthtQ/
uwuysp6TvBpFVGhBq9bpsesWEu7LRhvTR03xEtzs+WAk3yxkKFGCYAXftmEY8JBa30B9H8r2lio8
LpDQDeJ0DnM/VsNwv2T1YWxrhBUKXBGT+Dh28BIVFmvAYCfjJN8BYh7khZ3lhbRdhV+F4S6BPG21
uGL7Gxp+3AGiRCoE+vdzWXhsrUaTeA2GVCeADvpJwDEPKgceW/3dXbLvxF1cvtkQDbnhfxg7ryW5
cSxMPxEj6M1telcmM6ukVt8wJJUEeu+ffj+CPZOK2p6NvUEQIMjKogGBc36jWy6rY+p4YGGDGgZH
ea8KfchP1VzIqixMxDx4zOdb+W+7fYzo/+jdO169G/uA4GK214p+jdnyNxYn7bo2UYXb2oqJwEgW
H7oy9Ujq0EEU+H/nboRY+riqvAp8ZuCUQO4oOhB/u/EjwFOCDOCgKc3FT9rwmCgpcu4vLTaBuzbs
rplfXGLGgRMq2TikFel35OQEgfIamlaLx+ykv9RowxMOV9ytE1fKCmA06QQRTTe/TDPG7indab24
OmTF/PSO7/p7pbrGvpvDBKplpadBIBNZVfp51LC22UNEcO5txTvsdS54yTR/8yQNEvuBTECk7Pqj
ktsxr447PgcjgmyWo9TMmogzeog3lF1y8tUAXe5GYVoFGevMpTmiBaNYq4ms80oZAGm5hr6KPWHe
UTzKiiI+efn0wc3GnwbQ6tHsM7w19ajZhKTI9L7xnvtgMvYElQtYY+uIJcTGqur8RU0hNXYso9ZB
UkSrNhH5ixWRcUbICtH+bA/RftqQhfHoheCzMaBsi8eN7k7xX6D+q7OfReYaS+RsUytTeYkRzjC0
XPlSMMzunKFyjwm+RFe8M8lJW1Pzc4iDvTM1eM835t1xgnzPK5AdfOLoX/LMRzEhUr63vlmskaft
QIwGybOisu6pvW5bJGHwXRThO5GkNQ7c5rdOBFcEUZ1faUA8je+Cnin2S+IzfclEVK4qFds2s7Z/
EJl3iQUwRjlq0x4IltxIDcJxaUuIVkRLNrmo46OO4vzGSc3pgIrptJ9IHWxAaRqbSWnqLdPHTV70
0V4t53iHR0QqI9LaBK39DNAfu8Kgu2XwSYwoD7/5SmHDBCeZoN/jQs1n8kq4VQ17utW9+q2ptb+y
vilRJ4cwSbafPAxeLZEbeegA9dkGzeX4GkRxCrk1Hhmkts2YJucyLfqzNUfvRqC+vVGVB6+rlHes
r7eBZxBShbG38dtkO4hIvIMU/BFgNPVkVrryZqiWgn2G2m/dNgXZaOXhLqkG91tF/LryXLD1tT+e
CXyKTWIip9SRQT6gyL9xUXL/Xnu9sXZiR3thBWAcqyKs9zXcs3toNrDeyYT/qpAPtrzoo8KQmPm0
Zly9PClm7xHz4BldcDVKn9CGEmQ/k+IXsgIhOdKwWE2V7d1BG/s7EToQhssJj60pnl4IMXyMenOc
xqC593XjXluELcIMPDNG09UeJXCGI5n/TvixJ5nzjsmlJatHfdkte8pGWZeF7P44+tH2r6eQu+3J
l+M8YmXKURD5hP0xmxovm3mP3bGsyy35velClU6y/sfmY/+ju2yTxac2eR7ZNmpNtjHUYlixtkvQ
fsuygo/qvKk6TGEIp/6n1ehMJgTz/kQBsrvFj+2f+nLoUgYjaUDFUnYiDsqTLIr5M9ubOeJjsm7W
43/qqFczi+yiSz7q4mZpKq+DmxprQETiJtuK1GZ0j8x+L9tkocJNV8PevyxNqR2/Coaxx0ENzo1H
EzX/pU3uyOqpIr8zax3PJ1/aIqVeaVqnHh9trDjXiNkbL7mZaNvQLcTeKpAaz5XSelYLU332Uy/k
0zc03ytX+5ICRL7rqjKcJj9ItzYGRNd8nFg+iXGFxFv+LQRxsY8wgDyQGIG1DDsRk72NpnvdpqsS
Yil+9mTnXX0xo2Tv8o094+TJFGmKkyPMsX3Mkv+cIdm6R9zlPasS5xn6obpVWHYxrAj7qW+GiBm+
+hQPzQkxlPSMe2+ApQ5AblBU09bwNBvTkxT9uHz6HjjITnKhvTsB/aesqdRv6K1lm6C3s606aa+k
m1uWmC0yjXk8rGvUDfdmlZPpURFk0nSIcky9N3HXqe+l0wMYbeKZTUEkKcEfCgsqYfwVFR9G3das
lAE0tsL6MvVmsUnhzt2SEJGCYsh/EMsfz7KpEnr77CXpUdZkAVFY7Gqo3xvZX7Y1rf7uWV11kbUu
zCcyTMNT04weOLUm2ORp3N+ywM+gwYb9VhF9f5NtYc5kF3DUs6x5uHKewzL9hQzNPx2mAalqopJg
UOZzyCLVf4e9FVzlabxiCo8q1oWrR4euxe7BVKrkKNtK3ttLo/jPXk0Of8w36CWKV21KVUw843Hn
uGIOTzBsyzZhhdc0I4Mqm6y8A3Wb5D/luC6bwn4a12qh6XtZjcY6v41ExZczZFhg6wCVJOZVglyB
g75GReQcoprxFcmW/4Buly71xPxc878+2j/3I8SfAYc09J0836Njp4X3gWwcK5u0X6PglD8hGWge
jWHWzynDYSXbZNHlav7UzIWIFOCc+jjNmk9Qc/6749FZiyfnUOjq66NJbo2Jnz892two/aV6FbOf
KvRWblVHT7lOyjjArHfZerTZSgOIoPJOsodChmnplokyOSg6YJhGR3U8KkzMUNS0eRcEgrY+c4ad
rGpBnuKG0MK7dqz6PfD9GeQzxwrnzmEfpIcoCABVz9U+aAscg8GZINXE2iuw3w0vAd+Wm0SY56pJ
Uv2g1yD3m76134es6g+BwoxN7k2GOj40VTFuhAlXvmts5+RXTErsmOicqmgBImmJ/eZ0GUswL/gi
a1aqxfc5TyBroevbb4ZpoZLUpFfZlLeC2URaTBdZBTFlrvFw/Fai87DRh9J7s8JOQRIsVLaW57lv
GlOjg5oxqZPVHKkX9NeY5MjOBsPFKwyGs9zpg+h4+6rzWHfrfjR4r4riVZ1PGjdMdxvPyy6yI7bE
zOnGFmckjAtXsq3ny7MNalSoPNb3Xlh0kGj45A3ywya/Ta7u+IQ75zRO00EXWRu2Ph2cpN4FTpeA
/RThPkMt5E3016Ko0p2nYAyd9LPuZW/fCRJYJH+1dpuDynpX4o7oVKJ+bUXM133M0ndLG0bm+Yxy
mMYkzMUN5zyF0J3REU3eO2Ug2eL5X5CDxoJjQPzZa829rJVFX705xpHRMdzaeFk6oIJOjq570Ldi
pKgzP3ivByJZSUlKChqNftAy4awDcgJzlM9ZdyBdtmFitjvCWHNszGU6n97H1sjWpp6Kg6dvEB91
X+3ZD0YWenIwTOXFyKqvra5gxeOW4ws/GhmOfCBenbB2UQxokRHJ47WwC6iGOhqCqGbl35use/X9
Un3DyVAiblaV6fn3lLhWXDJXV5WS6zNqoIvmQm4F8xzDzs0nkYlkadIGPzwpRneL6uRnYbvGocbG
4jmw0IcbmeKe0zL9i7l3/dM1g+duSLVf2GzsYq+2WCy91OO0YkKekcNuGuASVrzyEFf+Kmb8dZBV
K4E3xrsZ1ccQIO9PLUUYTnlNsDG56XZ+Rpk32+UacdpMibKt20cFSe/wK5O+ct+5EBmCxgvQp4+b
V7PLKwIBdvizCr6rYrL3Xq3N6PzM3YwqMcIsCnKMs12CtirIWHvSr1PUZ299G83swiQ4yWpSojcK
aOIC895+9duRPFTbl3A1jOE1rMyZXxbVO1DB0aEu0QixlOyA3RMmDoldHQj6VVtzppWzMjduTP35
8xM5SBIUG0BQ20gh0U9SK1lFehMSvLFXpn7FdfAmJkYgg6F2J3w9x+07A/WlaMW77jRo1qbZ1WK1
9t5NrnZtan0n9yF96p1bPLRXg/3RMji/m4Hj3dMCeX4sMt47yxhx0caEed43IARHrBlX07mmord4
Kzsi93OtI1l8y3DilTX0gItb7cW7wC+s9yYvMdvN0r3c13qWenX86rDUCrO8Nv10NNVYRdZCP8Rl
Mj2nc9Go/XmKGp1wDbWirbtd5yo2Wka6/TzomsOad0xXRHTQDJCNxrwnsvjGjGN6TvXKflZ7jb3+
2ExbMww7BGvnutwlCxKY2Dx1z7KynCota4ukak4YNe2DQ9+lhCXrAMM016oCCEMoh8lqPv8BkgA2
R8+wZ7IWwImoDo1O78lVp2MbjG9LVe7RqqI7hVb8nCbdX2Ye5ceUiNdz15X/FChgOlt85cr1px29
6g1POj/l0bcxHM1Y1YNWrgCQIy0ynyVsCAYNeoRggOmLFyN2h13QQabUElW88CZBErC7abzMHkay
TfZzsQZ6kVW3NF9h3BFlmI9/tE9ljXxRZSvoMoqKqZyvbYLRD2CcUmRRkwEwhmLZJwVJ5LktNBk9
EQISwDns5i21svfCL4NnWfO80Z+hlTiSzzv7JlL2Sm9HLKSz9k21M/3JxvcDxEgD6IUeJbBUFsd3
WQkqckzo1U8XWdUaoByQ8ZK9rBZjFh393gM5PB+JjGf6MvXh8odlk22N67BKxE3WrLQnxNqjiSKr
Id7vW9ucA9Hz4YFtFSe4GPZKVhPdsV4rKLiyJn9fI/RDYqfVq/zt6YzzGqxIwU9z/t0zsGjUtWIr
qwXm8jyaGW438rfZKTJIEUJQc02eLfS716QgxEtimdSapWXqWinr6mSTLCCQPJaM1WZeH1SbzJDA
/PPdGfJxFQnhfAdAfK7YwpOO96m2pt/ELb6MREK/FS10EZLywR2fbz71TA1XeHQWzyA4kkOR2/6p
Mabg7PtKeCAPmR1yRDxf9DT6kiDP9tGMzs0c8Wt33OIjS3Mby+V4OGkFpsZuBPqG2E/4cSQRXxPB
Z2GgCTd6ToYsAokjxJkU6T4apjd7yowVcpzAN4rEfmqmNp9WaanxePOmdkn6IgvFtpMXoqFIZPvf
HRQe110MA93tS/JpouwAXAE9h0OnorHZwmLxmuEMWH46VnX5A9tM5Whp6fhmtSWP3fCq4Qf/Bd+1
n9nkrknQo9xd+LvADn6VbRq/hFGIbm3iKDto+uqXwoo0Jq3NTnN1+z2w96TEkq/GNPU7Qwmjrask
Z6F4P5muqyezCn+ZYf6jHQKT9E7pHDQQo2TZXIyzEBobqihBgQnygxcY8d89SaJktFygSCXJSocX
Oy4Hb6MHpJdKgAC3PN8TkY9I+WF63mQR5i+oE5Ml0L6Wk/AOlkfmE+B7si0D5DFNB7BSDxa+rjv/
Yv3twvp+7jPtZqj1CSJ6uSILJXZqTkTMQu6SwMtAvFdlbl45xssw/K3jeGJc88Z2D2PaIn84AFCu
1sQZlYOmkFeD01Tu4M7ryIP4xuknUA/1OSECtkFfyd5kdjb7yE5HPo9IbNriW5m61X3S+WjTpL84
JO4BdzsBEVMKxRyCy+BFP8cM08WhRzsXq8XfEzSYotE93ABFvba6oLmSvNX2VmkFJ2FlROXDwt2I
TDW+gPz80VtR8dtEBZNc0K+wbUvI3wHB+rxAHKJv2pWKSN0R577+puZa+FqCUpE1WZRWo+0gzhMc
m3vIwi90kC6Dd/Yhq9yQUdGA/UUHsBHbCC+Gl04z1ftIanXr6eS6ZdVCSPE5jdCCn3d2oAvvvQEZ
e7C7i2wyYB/sndAuN7Uba3evMxpQngCI5pps0gwLwbcmiU/ygPnrczT4MjN3CQ+55s9qn0V7H30g
rWZYXGUNTyqxTVwfC51558DKhnx1c5I1T9fae6gkIAQcJOllm45HyLHzMhsWDQfIgknJjlcDe9H5
AOEq4zYuYxU0Aj2YVUevrU72Yd6pzMXQE/hTIA0cZQ9C3f3Jz1GBepxSuMkJ8dV4+c1p2Ofr0Bvv
Y0S4Y7Q0/V77WKNlVXBK0oAvXd5Ev+3GRleaudPNCexb0n8UeOK+EdNcj4Y1YE2SGW/FUPwMYoQm
5D5CtOoacUrvAGLUfLM1/AyVzuu3sm9m6OJUYlOzlnt7lUwP9uvW3jdf+d4XgGGqMT15ATMIqGjh
TRaIo+TbMvbzbfzfNn0M05UoPcS7bT28jWIA5eV7aH+b+yQIjbubt8Y9nhQGfTAtR1mNFK89ahPw
ENlF623jzgdsdNJw6Z/VpJEHVFoP9nx4KaodcHcfQXS4baXSOjdZxFHNaFf3w9ERkXNr0EZ/HiIF
mrkOAC03BexoHGn2sjMRweCKlhxrGr/J1qB+6y0XaNgCbP7nfFX7O08VfwuzH2AUtik3uHQ6Fnd1
u1RlW2NWm0rjeyZrmJjm+6kEYLdUdZ+jpnTvA9x4kU2DMZHOayMVW49S3GXbOPknLePFkLWqUbpD
Y1U5Pfijsujs8aUAHPK0NMGCxNGq91aGk4Wvjstr3qCdZY+6uSK3S6bY6MVNFp4a7NXcmJ5lbfDd
+jms3H2uJ2G8nuo5ClyVzkruzUO+8omlEzqr42j3aDO8+Jenqnz0uqK+aiGssl8O3qJDrd5kwXOE
gkdHtvrR5pv9exWqwwVFH/XWCT+6VJr916NDzDoF5Y263j/aXOzKmmE5ad31CFYgI7S2Bnu86GH0
2gxe+sw3MH0mhX7qIEGcZA2jTFtdyU0vCW5aYzbHP9rkYVad/6gaX2y0okwB+WTOVRZuRZTQgRAA
Q522QlUA6ZKLqfpNDEf1XkV+cffjgvCaF4V72ZaGGbHKCIh5kOXFeix9dcWz7x9lZ9PAozVHpdgw
gf8UKnZYCcPsVrRhda+m4tYQKHxC77W65zEit2ag+GsVOiheD/3Zac2OC8DOAPjUhkQqSCnNru7q
WEUvdeQe5U7ZhM+YRvC+9o7a2BfPozmc7SrouJ+98V6bfXHyhqoFFTSK9KkSxTYrtoraF5u6dqqN
ZokJ4JFf70zFcJ66GIpG1PnxbD+2xcfta234OXz47uIX3ZPVCRTbA3JS8BJ++G20swIED2KLlU7O
DMArtPIwhPbH5GYg2Kqj2gmYE0oAplvt9E3DHGRdM/vIPPyF9HQ1gRJeD6ECkdTnay6zfeBjYNeb
YNBVpT+BmHjXKifcCz4IBLhVIOmAlLtOP6sTWnONphgkF2Anuco+GfQvrLsYbEAvbApDfU7b5IgZ
tXIp2wJ6bNe7x7SDAGcY71HdRyz/XNbJoD3TLnDvU2ppp5GMNvGOhmCika/SbGzgTK3UASdd1IlJ
3464AXhFF6+aiW8ki+EntbtqQe29ziJ8IyQGeyxNeI/CuJh1pO4UjFFWefhlmqY3MkKbsNGKXW43
7rlLcYMhEMDmoxh7FOBtozwjWvYVhMWAC13T7QonwMdV1/3nLvvgNMEJuRVjhe5zv3ZMg8xtrmiX
lLlqag3q1Ug4c1+m09lCcFYEgERSBcvFWIeTN8aHWuurU9X61Rb7yH5TO464JG41bdRG/yoG/ANA
TLVbMUHRUKfiagH/uJa6+a5EYXlIUWu8IJMIroRvyjapneZS5DlREr2HvzX5a1GO3QUgwaGtEGRs
qnidVcXeSwfvmBljuUmYN7C0MoOVgZvWuurag1XOiEDRaluzt+MdAOEfSDV9n81EDyZZ8jVXq1sD
h2vXqLMRweO5sWsFuF7cNGeNEp0E4FpoSbBibw2+9oYN20b9Ucb6CK/OrM49QIOjMgc8jPoqZ9Ta
PK1misJj1JIHSQKEWbIYyYiwb9R3Pf3e2cpzksDzRRxlnURX0Mu/J9coT+TfVL6EcYXmmnoa81K7
mTA8TB570r121cfgb5xybWRBeGmzUpzEwAwj1Xh/xwBfnqQtkNvr56e3SAlZOR2aFE74jlEvE8yY
GKpdVtU+sMcfrqm6l8GNmzWhwCYgFLqAHfBWI7dkO0fRBThCCMg0WoZpWV7NkZKvEAGydR+FH3Va
4JIdmge+5V0MYgV5q2rHBf1dJVjEDIThyT5gytGU1iuBEX0VgS7b+FF999wajplb4/6mGvkxqBgH
I8VcT31Xr4uWmECVvaJpql66MNQuzVw4JoaVDiTMJFsFuvC3ZgtSL9B0ViiK0zL2WvVWxLG7BpS1
C3PxoZB5QIkhRFGIUMbPzuqLLw2y5ny0D22GjZ3jwmnSBTkQdYCe6jE9fhI1QJ7pyoqkWZP3LAvz
GVvzdIUbwHsSqQF/3rFmCPVmhFz8MngE2Cu9HckKixvCKnw+mxKEkq+24PDN6DKAvFxhm8WsgkVh
G6tweMyG4PWUiJ3tzeqzZfchXD9FoMwA3ujqCSAGMwN46O+DCatGHcL8qtWgMjW/ekiDIbDfbe0B
56tsh6izszKzRl0jNJ1v1bwFodwqGLBoqoJ8JHoxQvgkFgr3PpbjbQjs+kKoMV1P7YgoWtq8wF6+
EWmuVxZ68kdv1EGB6r51dGz3pPidd1Ji3z1ZM06njNrvtetdipBh1qwVhrGkLA8TCktYqP7dA0Td
l237N94HBpxgW2yVIh6feryKLg7B43wmEItEvyeOewb/MDLLHnyuYP/3wKqd6IYAvhRFW91o/VWd
Q6JIo5JARSNMsm6FdSjdMl9Zsd3sga7ngOI8C9ANH4MdZOaTk5GU0nM0t5COvRdW6xLlybVNHEX7
YmzMfVeV3l+J9waXqVUb/+dkVxs473xLvRkio/wMjW6dWak46YPAH7FU6w0rde/QATzbW+BAwZ2Q
klJ8Fm8thHvHygl6qOaGOeOTN1j9a9KjUeRQQ0wm3jameMtSxT4/irLPnaVqM/M/2hUUMWy+ni2f
uaPXW+AY3RSgZ+l5O1/43jrwUF/TGPrWLJlXuip4FX3TOE9VRNqU2cdHkunbTMTjSZ2Qb0Io6qpF
4pc1O0RB1bmgWywfRlZnfIjnYhbPMbNBu6hm1Vz7rhmfm2geual5hWiuVchUt6ySfSEcNVgnDrcR
TNhRaVh/tF3CzMMKv8SJjs6hmb9axmDvhixk/T0Xvvs0eS08tEaLtnV7TZw6PgUsD06J74QbI4cA
ABs7PFu2edWFAXvDG3iisHvsQVwR34u2vVJdJwwqCeyxOGtngTMtPUgMmD1npKEKA0s0rdnrCgTm
fwulJV/UoW2ae9hlGAGSWn4BUmNIvYYwC34NDrLncyJAmfSt7mPriuEWHAnMQD041qIDjTWKfmTF
6XMsoZELgtJHHtT8XJvjqxpMA9QO394MqNKsx7mKTMG47kxulpm4AM2cIIFX0iI9OWmgizwzP4PI
OPQjjBTgSs+t2V6VBv+nzIzijY6J5rSWmLlgJvBb4M+2Tj9mcAom93lINI2pYJu+eKTmTlFdfpmA
G73jtQHaMP8e9GHyrma4xHjNh5v7PNwySuDMoYJq0lnpJDxQjudqT7IY+YQBsPKUjS97owGOvVoh
SwWwpw9SYKwy8yRPg2vlW1iJ7JhGBUP20DobDLuBh5BSAASXT+scxbTQyW3eC3ttMuQ99RqU3gqg
AP5r/S6u+XtIjvhPEQHWQzwFXwKk4BAf3Y1Yy20cZ4DgPuONAGhvYo27i/5voqyTrvrNuqY5N326
r4aKzySowNjB0lqNIQk18Dir6ugE3/KsML4iIY8i53DTY2Edkl65TQQBZnqrui/N2Xgg+lttjUPk
DQHZ+o0XTd4xCK3niFTaOtGRVWrUDOE/A8S4fXZNfbxoSfQ2qKxSg1IgoxhAGZ5NmkofXZu45u8B
BfqyKECItGp3NglvsFyFvQhHJOPvtne0O7BdF2lsZWQhYDJOazOuPku6epMntvcKC8B5Uce3CQTf
qwEYwc5EvSuj+GvBxAD5yhBoZUEyVVanRE+Z8xUpAE1F2cetGzB/MhLgL9YmE62xLou8O8COyN9a
s6oPA2yRtazqsVODN64s/EKV+onpMv9P09obvRAfo62M+zxKpjPCH6/dBNjbdO34RSDl8iJqrSIz
jBSm0znJ1qrscl9AAzcE7AwlRmIu5efNTA23RyrYCUgy5mLlTEO6ZRX9YhDnYBTfpOlLGwAW+57Z
b5iWNcd0xswUM64uAGFxNJ2XcMaNVsaoHgFGBDOSVBajHn5RFMPfRv9tku2yezq/dtWpEFxXr4FO
t0rzhFICPWsd5LRWlWLj70YcIQ9W8BbVIAX8+1CLZCeg89qNAbeoH+4IlaNuiOfdoqshMUISN5Sa
LBjcyEHJexbckDtaP4EkOfwY3VqcwGVZ05bJKr9Ebso32irhkh3kZjwRQYKFxb/XVzloX7fRURAq
lP04QwqZy6anvANuLWq8HvxVrGhzHIFWARZrS1blm6Nkm1gVOOR+mF0Pinm+cPV8Rrn1wCfaWqxO
WwlVlI3DlI7pQfYMnYYrgyyi+Of4Zj6J7KUF6riynTTZyF8ZozVNAhbhs9nVby9qdS8VRhxvDcm9
P4Lh/NnO928wQ+eQoUYtc8CyiOX1l5sRS2RSWhjfyWqalvugUHT8Z+bflIH7FHhnHOSflD8D5+Ug
LHvESbpy6xXFhzwuGQQc8/k2LndYNkq8VOaTdbFm0uijbSj0do/UCp5MgD4W7K98GqDdkqEexmTY
qnr1XeKBZdEDo24r+HXEU5EcScvexoyodBLGeLfeyqT3gvMKVPF3B3Nx69UBd9RGQnTXxPVd3ns7
dl964j67qTIY1q0+RG+PqTvprfyUOCz/mgDNtsdNAzusA6GuxUbeLnk35FaBx2e8kpvyKbAC3Sev
3K68vMtO+Dp6oM/k5lxARODZUPYlXu+MLX08AUQA5ozVMEagf2zKox0cKUAiu0Z2WjanpAMNZYcH
+feGuiZGXW+iJv46DfpJXrnlKkEtXeVWMm7ktZZXJW5y1v+NhvjKjAGQ90QeIbdk2/I4yLosjATH
kLoNgGgi+ti3N3njl0dTXprH0yD3VEQ+VyUY9o28FPJH6l3F9WlErq+JoDPLtcofzWwbgtzlcn3N
zOkmgFfGLmU2wFN318qsgWkb7LIJonOjjzd9HjrkZzuNbGc/iQkkMHZ8KxU6J0q4NXpCVpzl/9cf
/uM3yE1sryC764G+9FzuHmoyOJR2hr6RQ4D8vrfIjR9sAFnDLYHLu1zcBU7xx1vzB6ji8xU0SOPl
IazJqd4ZQaZN28gN/lbaVN0+rjCD4El3XCjdj8FF7V5TTCx38rd0fvmS2JO6Q6Oxm9Z1GlyaXleA
eczj0PxayyPl1v9s89piQjggiDfySeiiZMcUhqXL/CDoA9JOJhzrx+Mzd7DLiQ6mvu6RYDvIJ3ho
rf4wZhbLknKbOT3GR+4Mrvyff9fOk6MfgBX2MgO4wgxIeTx7U/Tk6jOA0cjtapa3YXibh2X5JMnq
oy0n+jOPSJY+OVvfKXswK8mrIxTGSNlfFo+39Y9HdNmU+6fS6w9eba7lk7Acgq3AXvnS1CQI5FjI
gr3eo9B9fLzhj2dZtsmqmJ9Ctet2NSC9feCEO7nPlA+77PE4/vMjKOvyrsmt5RhZXzY/7ZfVT23L
Y1uUtv3P0IOtHAn+xDwKuHKrBHhMngBy62wQzvOHQ/cgmgqdheqo7/ChIE/PvEDe8d7WMQZ1XrKp
uTrMDVgfXnQiFpOa47EdXzNAKX3Vnq0ZqzoNxTXr3XZnmhNTiVpXN6rIid10CMysSPDuJO9gzGa7
SHPqq40IixcH8+LHjZd/VVaX1+lRl42Px+TTIXmfNIcO+0H5MMqimodruaXH0JfMCM6TvPryJDl4
xhHMCo9d50OrX8u3BFY7rXLzj9beNf7KLESU5LplxDV4C6numy25FAEXrI2U5EgcHGpINOMbhlh/
Dzvg7siYbOU1loW87dE8PUEolzXymPzIRv3kRUa6U6fhHJsFAmVee5CDjMao3cDZLVDP3QS5WL4A
RvMBKT89yhPKOy+3GOmbmQ1jh/3H1HuvmMW5C2bZj+27j+fZLpNPxGMwUDXVOXLc4/fpzaBtuhHi
/eMqFqnDSBrPn5nUTa2Nb0EXkqQSeAF/gUs2mIl7yI/KLuTWoJwY6KIMmrVddMzkZAu8brkfXec4
Aswhn7uHHolGcWivUxzDltnVsooKNZGTc9O1ZRCGS/1cGbGxk+eXv8u3w+HY6C+TkTU71TSu8q4+
bq3cytr2Z2SM4WrIc5T+oZD/s0B7DByK/PbL+jKxY3la4EjD8gGM/1ZL7Qx2fpP1TwiymwegaeVJ
snb6sC1PPAu/iyBNl/sr78RjjHncGD7QvxLomeboVRsLgjSyGI6Bw0nOS+Aygm9QCNwWXDJ5Z+Rj
LVRijxbwYD/HN+S/g7ns8BjRH3dyeaDn8f5xER575Zbs8v8+FXO1AfbS02Oolz9GVpe5+KMut5bG
KcT2gwktwgxyoqu09kHFY1F2kX92mXLJTRw2edWWTfLa/8Dqlw+l/J1/zDKWY4vMXQMLuJAQxB6D
D72cv5IcIXQtX5MpRw5mLUbzb7RWiCcHXXzI6yBQt7L7sunPX9AQMEgrkmUeJ59UOaN7FI+2cUpJ
OWgoRWrAxOZJmPx3HsWCkpT1P+ayy68vpgEmztOQo+vWsV0DT9/ZZKmmNXq9OUmoH678IWZ10l1d
PcppmZzUyS1ZLKeep4WySiIIzWsBAeTRWXZ5VOXWo3jcxkfb4298OjbM3luEOhjDGDPlwNkCBMgO
si7fPK54zDJ+3r/8+KnQ8lWo9Oof00h5C5cnb/ouINof5eMaoqQLaHq+B0HbIrkhn5R/35RHL0MV
oJz64BbJ5jMVRMAUeSzhPnFCJMFD7n3seKwB5Q5ZPPrJau//7LUqOy6/fn6SF7LH451Z5jPLwyxb
PT1ryZ/8972TW0svufm5Lg9azvpHr89/4PNRikZio7HftAmpWTmuPGYP8th/a3t0kXuXebbcfBTy
fjyqckse9z/P+sdyRvaWHT/9qX9r+3TWT39JzAM+RnNVG8Dom19xPJzJVZTTslaVL7wsCKVAzoRG
xOJ9DrM9ikfblOIJCv2OPmVjsLl0ksOtPPmj6x975KZvChBCpOCXJ1q+LPI9ebwsj5fqf7Y9DpPv
nez3b23/v6fyp2wm9+cRaL9h4+LQxrR2ngvLD9ejWFayj/ofsYp/6/6pbVlPzKdd/oI8z6c+y1/o
Y++iKf1vtfWCtRwa5BpUbj2+0XIMeVTl1mNC9uj8qe1TVfbzu//D2Hktt61sW/SLUIUcXkkwB5HK
0gvKlm3knPH1d6Dpfejj2qfqvqDQASAFAWD36jXHBBjQfSkVSIQ4NxHy8XCy9s7wVtzCt11RK8oT
oWym1WmZrlUnf7q/3kmmQjZ+L0vTLCMXZfHmZyzkE1EyUsO+hY4832impXg9EP0HyVpDBv4tV7u9
NEyZGIJ4u+TFhAgT+Jv7b6/b+61giUn/vc/9NrjX/XW7iKJoHfw6IWRho/Tq5Ul3W0tNpqWY/8Yk
GBAuiodnv+nD9e2JFxflvrm9Vu9lcbn+Z1E03B9dUfQJpPx+fYvyX2cQdVMakzuhxDxG95f9bWB9
axf/n/uRNV4lTN7SnUFgRJsjJH/MHO/dxLFiIwYG96LY+6ufeIne6/74w0XLX4f0TimtJu1EVuCl
QkqBa4DoQaRcU8jkmH+4Chzxmifx6vLSOE234soUcZel20m2FnVqGVvxsN//o7dn/49g5h9DhXtX
sSf+vWHeEdG7dboFuTIL6IkWhWBSVFjZ/eQULMdAc1HGs3hEb3FKcQcMkxrV7+JB/h3VqmR/hXU2
Syc1i4NZlu5iEMGoxBGtiU1Vs1q5uJc9w5fgnwXGopi5w9ZkYEDGC/ke+TBUxd/oqncQmm2DBYBQ
hl0jrqr4v1QpUia1zJ+LCJ2J0JOr8z94aoDuNLd45l+XX1zUP/5Ft6nr7aqLOYvYvT3mIYuTk6OP
K3GVxcfeN+IL3Iviwv5Vd5vViZa/xZz3nqL5/iepQaAuTaz1FtgYYhXnZ95rm0fDRgMEuFJRzFJE
egaANN/hM0mrobJ2pllgeuZWxyHNU41jvJsq/ylU0o0yn0OOq/RU+FWzEL2mNh220lTortylJOn1
fb6oQx51sXFSW1+aDgmeCjlFxyS213IYGNkKZBCGy8zsV0QlyRoerV2t+vUDmizWmoHGIjxPLdyL
IvmYeMPznNH+6IOBfUR/U7lQ4waoHBRFXQrwKI1ZnqgGKBCRWSaPkWNBFtTb0xjBQrBIW1irrO1v
HMObLklZf6F33Ha6UrwOmY6rVuJ9ZgVD8gof+L3ny2SKp/Vz50zGN4doPSu7ns+Cg9JAx+n7hV9X
1Vs1kdPLlLx4UeXEXELUIb0qBNsl57MtgE4oecqMEn6TLLsliGDIUAV53BgxludhbiGUhJlAj6NA
ECubOjeL8zTG5VnsiU2a5xbcsywDLEwQ3sgj3y1K8EPe2H/oLJ5tGnlG+aVyqWFHAonDnQPAC9tj
5hblEdRrGcGn5mEkKkMwdJs0JyfIaXrmw3Vu78nUYHnNIdjeQP0auzG89PMGoUt48eT4E6ymtBNV
RYpJN9xFqFw54DPNYLXG8i81NOyLzEroJZEUZTkOg88MgobIdEitSkyuZYalKB6yi7Hv27MSt87D
NG+qlLQ9k3sLdTU97g2BmiZLpbBwRetZndFHzOaGQYUL4/0c43A630pkc0D+tbjn7seXoeE8QJkJ
l2XQLOCeaitLMXR3HOsMxhvJ9Lmm6HvTItWZtFbFVU01bhZYwYPBwAG8cILiWCK1O9bz5l7k/tzE
OTHUHrSRiTatUPfZpCfaUtE1ZS82+ej/U5l3pbQcHVTuTpAQbAZq8Nx5JIza5tB9xH32rrGUTl44
cn+eLR09M5mJZCvkJZSYbvrJcudbkMXqx1jHZCsAxHn2h5S0azhYD5PCWrIxxsahtLNur3ZRs02S
KD/zL1CQ/DfyYz1I3Fxpop9krXuuoAad7DB+6M2yRvoqVY9Rx8KRBexxJYqigaXQF/Dr2aoaFh3G
HYtx7h4pCaZ8Eblc83GsYFNlSchueWe4fxxsZJ9WMukHcaqq1pWz5QRbxGE4daZg0db84JTu/Rs0
fvwrCKb4dt5Km5qHum1WmQzWZulhsdz56RNGhRNB+7xmrmzqB4QW9SPa8+5M6HgnShjtNo+Y1iGG
SgdgTXMPUWdpxd8HxfazbMPjwjWQRG1kP0Qs5l0JBd0Rflp3rHrCykUC7UQ0WJAsdmAwY7LZuBSq
LjUbYJvKUhTF5UkTef6pssgJm6+POQwkupTzQC/amMOv25+TxJm3MfMKzdl8/aBOk5GXjg7+9Nwz
Q69DThG7YlP6Ewr3e1ncbUMDQvKPStEsWlrEHW7/QOIMGXh+vyCvC0uFouSlpFbvVeUH287sfRjv
QflZFGvRHvVBtU5UqE3lJFkErCUbt3DigbvaD/1jO2/6GO6JrXmbPxq6LsFO5tX3zGiFhCE6FEOK
h+G8EXuiTmeWjWWDCVEtUsIav8H/0VEccut9P7odMAf8/xyS2D35FbKy+fs0TZsDub0O50ImGrj8
69uJ3uJDxrxQ62PSzDoKlh11o0EBC5HyFM6bDMDESRRHz4NYGHo94nU5Irg+Nxcy5PLFvZPYw0Hv
wA9fyzoyB0c2UZWgKB08MUZJ2luvBqn4kKVE61+HiqL44Abq6NYCBH47VHzaH0ekqr5qCxI0/m6Y
v9VYRIgdr1NuvifYk5K5NNnJoRnL5GAPIQknCuTNNmWdUWa1YhXngfIkF0F/tNXqexYo8lNv5vKT
GlTnlhfsmbVplC5AB/n16zT4X1bVqAeT1JJXO+VULOYUpwSawWtYSm/okf0H0agX/snLI/Mi2sgU
XiUI6h6zuedQvca9oj8rXpi/KPFOdOE3J32S6xr55TmokvHY+UpyGuYNcD+1X+hxxa5ZTwve2WTj
zUXRB6EpCzme/VOOe9xLbWKXKJeS19Sp4GgrWrMURa2r+62Ga6pb6AZE/IVptN0jNlagi4xBXYUI
Kl/rDlsEGb3eZtZXvpIKVrhm6unbAcvMS2EOz6TQtB9G8W2ya/vNkOxmnxYh6CRTbT/qiUQK2TKy
CxAdWLpB98u3zOaDlC3VnSJcxM3ae1ZIPoNh2/Tke7IXBc1qwhoWvfA/Vcgifzf+VacaFlmx6XQs
eqda4ddWQJiz8udUMsx9nbQjzO0uf1ZRTD9i/b4QjRJpbM9kYLyh5JVPosr0atYX7L7YiOIATWKn
OGO8FMUqsvXLxCqdKIkztr18kmG9qSiiD/44kZeQG4F2qGDFIIuuPChsZnYi6B61Lrl4YD1By65K
r7f2oqVrPGelK73BfYfbyeTx5gEYE752ctkt0fiEe1G0QtkkTSHsDqJoYkSED6TqHUVxksZvNr/5
Z1Eau/TC+zq7aBH5Pd7gb4Owl65J2sin0ENGHHjYVfVZeSHRZwV2orsWTvMSR418IFmhv6pqw6MS
QZUvY/soOoh6uIjrQqrSs6gSGx3KUWgiYKhaFcPVHPfY1PSvonuEHO2S6de6ztd2a5cYFlYrMObF
wRyt/BC2iOVmWHBxkGQ2dVvaYGbl0Y2cDui4GdYPgWJhBT4azxDCkg/ZKJ0V3MxiK4podEipV/PX
Qh9AUmoduQRzN6UbvQVMP7JqsgF3ZbkhUbxMPsiiTjfI8a21ytrHh2loh8yWjCc9SK1TERskWMzd
mlH+OZItueOnTTkxrFNwI2LPnjeTknhLIng1+bv/1N27iD1Dan6Wnaps/u14tSEBpjWjh2qY6vMg
laRL5zboO7K6dH6Jfmay96IPvflaWwN8oEzNj2mgmZCNy4SMuH5660r7KroOWnKsQs15r+pMdu0q
Mk5J4WDAUlXQUuDCviBH+pKAX62ifGmTNnSUCx4qe4i+tQoJYoZm1w+O3vp7ybTiTZgE8hNUlWoh
Tm9N73Lh1F8t60akEekRHMZR2xKzLaDuFsbVMWGO87hbgC2VbBGnVQ4ZF0bVseCdejSLwO08NdpX
wMl/N9z6iObiXouOhORnMP6uPPly5Ir2gLzHozhbZNlUmiVywtLSd7eiaFYdJR7WPNrhraevqFdD
j42NbPZot++nMCz9YJJevrcCQ1olSq5iS9VbW4N83x1eN/VR0XRrbcbpeBnxcXG7Rq5feBplUn9s
65Ox8xU2j/Srdp7tPmZIOuTG+vpkNrn+hSYRWKTOe567j4c2jS1EKv60qsqyOkdqU211rez3od0Y
uPt6BbYErQUfi2RVXnwoM9UCLJbXeR+RP7zEoS79lMi0vH1Qmimg4nLjx5j03wJJst4Vs06hHSvT
U2DCBmeI4j8gobY36QwVlyUvOXRJZGwIByQPNlIgcpxrg/gZLzLTm4IPXsCfiA+lH6qPDzLZSYyw
GYTHvq3/TCEjq2337GPNUTePXUvOMpzi+tlpmBO2Xak8kLfRkp6DwxK6K8sluOZ5W1XV8KAarBlp
ICe4xSltehB7llWxBAgC4dTGYF3wr3lUrN55zhLnXRkj6aR3jsM1AN9bBUm1F8VWgzyXWVG7U6MO
MJXCuGzXFqS65bXtvPgI0hdlH8inriy8l7CaPlTDV8+iNM0Z4JZqPIiujmIdQsXwLqIUdP6mSYrk
Uc9V78WbWEvMjfqp0CzrxdsMXmp9RPxUbppBbjZW0/ufubqp+sr8LMjIwjKnrLa93+fv2NwtOyO0
H5lHHjF5yM+VJwHP9xFvtF2gLG51c0OYs+KMs+6sZBk2wI5GHiLAa1qo/RR2hwYwtcDy25d7h1qr
NLc0W2PdYyl4bucNN8bo1ngju6IoGliwzc/1hNsWltUHkp34ZL8tyW7AcHRB7C4/a/PGBMV7sCXt
lFnl9EgU4L0twvFzDOdEjwY9BxwokHuJ+h5N/fg5VKGxHOb6cK7/7/42yKV7f8/2OA/pacvatwG+
/XP+e/3/Ov9/9xefq5Y9ym1HX+mZES17JuzXoh+rq2rp6sac68BlVFfRkDH5vdWJLoAi62sx1/11
LL+c4KwkZxOp/CaKjTGrLZ2yltfcGenvOhn7aCfT1/duonGIHGdRVegN/OJBShsDwSSar0Gpen9l
8ay7HRwbNx2U/EFsBp3/V969qgulLldqEMtHv0SIx0tKFCC0y8dm3oiiqUmI7m/ltHQ7pmuwHv9p
FfX3ojhC1MG2O2QhCW33qtuZ7uWEl9402A8Fl+tbh/0HRDLnI0bPxE1VZDvHQ0uqDtbjaHbONw0A
HdFCp38wbBvD0RjeSp7IIauvqIkRHu/qQlprqjO9QWToNy1nFcDTV2RZO/EZQUo6X1c2xgknbOfs
tQoLXfO5Ma94ULlqL+SNGLgOaNparZthr1YBzO7ZcEc46tzMdYwgR5zL5Es0iE0Hq3tlk2SFEr2z
dnqiF8B1Gu+aWrF0BRDduurWwUYsniaYLhrsGCDklr5gCIIuJhqqjVSm3YbJH1h87VepN58gRvq3
MMIJPm6b7iGsO2UrR02684ZEPwe+iieGVEyvSZD8Iukw/cXBAXbwe0nXoWNh/XvFT2ajDa1/LvO6
vubzRpMZHgY5uMS5g6bOUqSalA2jKc5Kgi4eZLK86p28PYv+ohsGTytMI0cM0IDTxLMnOynzeMl2
8dUH1oGvWp1cgA5hEGFgjKa18rDGB606G34bb0qkNac4RVShDfp0tGwyi1HHmwcr7cNdDsr44Oih
sSPske+dcer3aTkMO0kOi0Oq5Rj7eF14jGsPxFNv2ce4GPF6rQiShG3sraOmkXFgkKu17eQDQleg
ywCgugvrE8Uqiaz26kF7ghtM7iBvHLKByq57mlqsfjB3Hp5DAzxyqy+6NiAo5efyS80a9DIYZO11
sG1Y3nBP3/Ce6RZlOA4nDx8qENRZ4pZjEELCgh/HbxOCDy+Zvse1vfLwI3tn9bqGaxPOWvspfCKX
9FdoytN3Kda+E/hFXm74BMp9W12nDT/OXq9vuvkMdoR/B3lgBRYPAxMqcwTSSYrJ95y8RLXVvznk
GjAFTPsDbNThUmGkPtP4J6Br1ckxxhYUMk8AM6Nim9YKIBngfcM5gtbCoHzYZroUPnuSY50tBTWt
MIIP9A7JneH12y7px3fdZO6kKP6znfOkKGOWgw2Qh/eQBMCVX/TdVhylRvGu0npln1lK7xJLzPco
giKmqnNmsOFgyOE1i1uVPgJEFF3E3h+V5twiKv9uuXcfUsEn5APu5xF1ZWmjQ2MBb5niGHg2igYr
x0ZqX1sMLPeDJ6fgK7gkKbxt4pY9So+5CNHOWY1Njs/lXFT1EdGSbuQ7UfSSSlmgTowWmDwgkjMt
JgXzRs0C/J4KfSwOgxOXOFiwJzb3PmJP1OE0Tu9aJUWpz8jG+n8cNwGMKhCo/9e5RfGPj7bwEdgx
Elr8UXc/RHz+EBbTPk3e6zEInnnneos8soyd6qGt6DLtSXYsb6P1gbScMv7NlpNHF7PMt6IkDtI1
56lpU+dkGNIWdNF0dtoaSWGTNW/dYJULrbf8b40vPSMocn7oirLObF4HcMCXvpKpIR2A8rZp9Itg
xgN0kOh7GVYRPzt18z7b3S9joy1OxLkPMhD3E0KB8pQpZbAGZzotYl0uT/cG0coA63c/HUuevLGW
cvtKigzOzfMZxCGi473YmYO1sPqKNcv/fMhfp5aGGL2Q6r0m5KgCzJw/5H4CUUx6ecviV7R37V6y
ju3gY0CEdSiOL1IXICFRrYsOyfGSmPPbV8nJMNAD+1aH0hdLpcTeWoQKTpaMcUkkg/q/Fec6nLr7
UzhvRB0pmMoKXzRWQebWe4PoJ+rKSk7Xeo8rgCg2ppatQrAwbhuNhPfL6nuIcMHJ5epD8Ufkb10x
vloFk/ZqrL2nbMo6l1Sx7qq2ETRMa0gfbA2oSgTE7TQaXb/NyaqF4BiSs49t1c5IHJgg81u8t+Tw
nCVyuU6Z615kWLtEDIheJ0YlEVjP0xe+XbAk5m2/xSYEFGPS9U88Rd+9OjG/CsPbywQyfUg46Jri
KmYo/ZIXjQm+jyADCxrtr2F0jl6W5V9aHX2TdKLUvC1JoCdryDA63LB0UAsGSM90SvsXr+prmOZM
IETrYAXFIUiRAorWDAvPo9dN9UK0RkmQ4nkJU060jo2ZnCtJ/4znM7HikT0kVfkk2iLdJuYEaIkx
efhQNLJ0jnASYt83pvBB7ImNnPofkyqXu3uV2MMNNXAjfHxuR91bZSu1NhELUQtRZ9UBuEm7RncK
HHR573f/HLlPT7Wem3tvUuk7RbhSoUR6GmKnYInIY/FESZSDY7fKQUZHhWY9VDbJBCpGNIjNYEMN
Wkpzn0qSxnJ9P0bxpK9iKiDb/ec0f3QxrAgNmTj5/WwdNh3LzhoL93Ze0ewlER/xR8/JlKQldli6
q5kOQrD59FJfIRFEwfrHgaLh9pHiCwap7K0dXX+91WniG9w/fHRibkHPauVdHTTuv/5N996/z6v8
SH24DbfvMF8FsffHl52/3O07iZbbh7ZF+hABdkUqvjEaWz7kczfRwdMrwjxiV7SIzSguv9jV7RZ0
Q//dYUXoJLX9mtEGdmpDfarjsFxWGFj4IVIzv86+GXk9wtAjp7GTd2bgTRvLaX+Slju6CWBFOfzq
1BjrSN3Ej8KBD+b07S5Imh9V6jlrxkwHG4RpWKqhq5jjjLJ1vkwJi+yoXUgVL3JAszo4fNshxljj
bmVX8SvzzC0ivBe97pxFx2MH12N8rryS5OL2RfEHTobMDyJ2fO7k+mhF6C9Lsp4I6KwSolu5rn4L
8v4oseo55lgijiAYinnBL5dYdIjR+27RETNNdeJDKCnXqomlixwx5S3wM7qU3kFnLIK93FzVDx0y
qSQ+3eoUTFwWU96nu/tRPpE8N61ALuGbKl1EAxq0b82E4qpsOqSc01NdPtWJ3l96BkKNVcFCz5iS
9xMpI8DLIr6I/yIVmKzgkIPtQdlakB2aYTEgNdUd8g2N5NwpAw5g82ZMvGvVo+NP84Pl9wZZ/2xy
osVLNGbDWs1hjYm6DALDZsJljYDpP3XtxEACpKm6KXHRy23De0jnDTgKp7DKS2OCa0oauDgDY5jL
NG/CRCu29miNC1HkDaJdImgUCIbqW9W9vjb1t9BotL2osqVShUs2TNiF1vlK1ImNpnoqy0QwG0WX
Pxog5mljfftgUW2oOeu7Y57txAeLOi/oF6bTaG4zVqxYz19SNIaxnB0MEwDhXGUQVj9bluT2fhBd
82KVIwi+NIoSXlkz/zWEpbfrFe0EiDw5DphVXcTGnmD9g7Uy1ve6ZOwyTNwg88eyFElIGj0Nz+t2
HxuxcSHYb9yObUNzNeUe7kdBU+OiZTNp8xI8hiajsDe3Mg5J5brKE31Jni/tQWGoh3nwHNX2w+Qw
OuimkrWistUvjhNLD0Z48OeCFka/N4NRfbRELfejnszTQvQ+uP+RmHHvN8RQjpKJV684kSXnJt4V
4QXDu/Zc5KN7u6OmIvTJNW4WUJHrh7xK/atOkOyqRvlT4fnDQXQTG4Zk6gJboGIriqKvAmXdNUoy
x8VRog5FRYIkIT4xhxuWjuw7lyTTnAtc7mmvae2n71VQQuZ61Uo7nKSihRfZKP9FNwiYO1bug5Po
wcjvIoeKdggn7r98DJut5DvmBbGodcFBrFwpgY2XwTBZF9GgNMA95YLFGVEUDQBT9HOZMGDEeUOC
HBs0LCVr2rILef/GnXG89w2InWJmVlubRC2jtT2SMQHOMrgWqCFc7FnilWZBRltaTemtNUeDHA6/
5QrqObzqTY02VIuJHwzEQ20twVRo9jIRG8YuE25ZuHmq08Boo/Cxw5MwC/FmUp8HePj33lyEr/eW
NXj54a3hkH83W6t4mEPvxR52zSnr1/tmVgm1cwqj2BObXiRKzhsmtSROikrQte3GUVnxHiKAL/n4
HNwSr+Y8b5lhd/UuqxNhloZZ7Cx8uG8YIyN1EOVUqB46PX3TZ+FROytpqvkr4E2E8sgU+iOjBOwG
DZKgANzdvdioZTNMGBxVM3/jP7tq4nyFsQoDo87APormrptQiIrdCOwMyP84YpkDcD6LdlD2blfM
HrEgieGMRLbJEqK4irdmYC+HOSqzgX2C3QEKM+QL+koaNQmJXftzbPUfHrSIJC83A/ZfrqE8+fg6
7vO2e7e4rIcQO7B1o+ifwag7q2HOqo05Te4ceOOkK/H33q+22BP/AdawgpXuc60kXNIOcqu6Vezr
2wajtr2p5cXOZJIQl1G1kOR20+vmS8JfbRgDCn1EHTL/YW4BpWJMbgOknyTDjSpEzLMoLZszrq35
nyX2UqANqxIsCL+7nbKvIVv4pclCl1ZA4ouT4fjHhUGizHUznRqEoqUsJSn1iPcTcCsD40tPA2ml
Gce8r4Z9HZj9baPp4bD31PnKpeNnqqjlHslvuXeyEui42M1sp1NWYldYr4o9sYktryTbyYGGMefO
57MdS6GVCHQYdPzrjVU4VrYLU0AAs0Z0/jPFRvzB92KbapBlFHwzvVnDNM05iuJy5EJzKnabiYBX
llqje//PiPv0XhR7jtJjb4WAl5d3DieQjTan/d03RqsHm1Y3DvGcey/uA7EJ52LPEsd6CuujqCo8
A3MH32Y0ImwNOuFoYEod/98uzx8Tpa5wH9UyNGCzauy2a7Vqv4uBfCGS55rOfIhSx8ZAbEQxCqEQ
K6H0q2JI2R8whmwWU211uKJI0XCw7NzVsOlq8mFc+CnWugH+1K5sl8xiVNnbEPv54STDs1LMYF3G
I/jG5hjOIaUfWTpfqWmHbjQ+pXkZLGCUsVA6FcHRJBfm5HvtkvX2etGP6TlV+InInNJwHSirB7ls
lrwyCpbQiSwWZbsDNzBPbSf5ivpe3U49DkKmjSet9dZUTbbWWYQhi73t8GKp/XXYYESpZwupS1kf
IU3Q5QeXl0b0oKuKuRyVUVp5UoMtTKeuYf+Dp5teND3ZZUVB/A5LorDWP8q+xLNwTNbgl8KVgdAv
b9pj4Ffygh9HlMlBnrs1goygPQJ+JZ8kYklXkll69SOCKmiplkDZwnVfzh7RjUYWLiEKFqeXU6H2
+BvbtVuAqKhtYo3d8Ku2uDB252CVwvFT5xz9MY6WIQZbXhbJcE2xKA0VwtWdDPhWi6DjY5pZdr8i
D0W2TCbVcpgMe+PBupGKZtuoARcBDl2om1xpPUArXvc6eTH9q2PPoUuMIBmP1T8sfrrnd4uiwI6x
zF0WbzRpRAgske/f9tKGEcW0ZP3xk8FzsLJH9PuFZMawiUjTsSfGnjraHBs8Gumb/OF+5ozb2L4O
IJC2rHjKR5Jpcc+wcWCQM/7RBSpdNPOtDzDY9m0Zr61WhzmF6imQfjUe3jLVcJrvIDUym1MSTD8N
GpdZzQ9lySRbsrxzrrZfZQodSeURXSp9h1nT2LPeGFg45siR7hIQPeZxjQOuiU4MBbebEE7QdETh
UywnS7OZkSKwlheD2rx5/F64UF4X+DLjD5qyhGPzWWbphDAhpm5JVs4I0cs4taW0Tv3au44Q16fS
/l4kuOr5sv9t7KR1YzMR7JXOnQeAnakFB3Ll1oYT/JDgsC7yAW9iZZjenZKABQFIRfppYZEI10gL
d5pCJM+J5CvEBXupjYnrBd3zqNhrjHBJHwlIxZJ0mdVWZkhS/BWXSrueyqF1xyAp1pL9GkhZtjCi
1FtVSUZ8psvWhinlxynghH1DZDBUlAd/iBrQlOOulb8x8w+Wzmh1q7Z6qmOsWiv8uojnr0yn+FCa
DjwLgCRbw/S46V7JyNWAHUXBEhfPdMFoUFlO8FcXDoapi2Yc0kVkBVtDl+RFB7LLjPRXQGKlTpIk
mK+E8VEpu1mE+4oNMVRW2q2i+QZt45vvdN88v6yAOuU/oul9UmPga0nwRXJu6tbqCxaKLx35kqy6
QEvtDw7I1Hltoxla2yXWNoytRciMJGDTU38RvgFhYn5EvXHOBxbtE+eoq3RLlf6kyYz+eadHqw7X
4aaoj97UYiCbjRvseU3cZbNgO37HOZt49XOctZ9Ki6G83IwXPWLk304zrjcnEIg1Ogt9Om/oDMhk
S84wYEOfe2JZ5S1AsOhbx0VaVAWmwJIm7YqBQVagK+Wy2XDtZTexCPhjKXDQinWVGt4Vb8NmxdJO
tBxK68UcUlfLWl4EEhjaJHnH4z5xFYcF77pqwkVdp2/kiyJybJhDD3GIXxLZm2aFkfDsE0tm9LCq
peQVmP8VdJq9qN86EwJdGcbo7vudHao/cin+kYbqV11qmAVWkPll5lBEuDdZ345rO2WxIFTIZbcT
8oiC0X9XiIIOKbC/fsyf5Kg8l3OgKhvnhdifWm1hvdDzhQNSZetOX8C9q1aDZM5y5+KhC6JFmJtE
S+ZE3dIfdrnCj0JKjpAJvA/WC29N019Gyq5KwweLRIxFkeTnNM5/pZq1K0vzWx0y8Rr0S2AnqavL
yZZEFeJBXoNfS++hq7f7fYObmQ+q2i3JQF+1WgSRp+9i15Rwo1elZlxIRja4niZ92ZCNAq8jET3U
VjqmUmpjmZtxqJ6xeWMZOtU3RAE2xkQkM8heskFe67h6r+3AJH+YnJXQ4DaT8ndHzqN9t/QDe2aI
PXZaAG08eR2nJnHhzzwH1fSVD+abmo/XzlyqqVmuTX84TaA5YxPyXI3/pGKapxyMtZ3XcAZzlRU1
vd7FnkeatrnpQ8m1Q7zuP8aw+HT85Nks2uNgktMo969Bk2xrcnDigXsiauo1SDbQNN0xABxIQhtg
tCox3LhgBi5VrlbxfEKVN5JtWec9QdwRZhx8aKABeFf4xufYDJ94U6cLK5FeahuQTROqH3Uaf/Xg
9LRy+EBf9pO0XfJitc3UhbtWT59HZOTLRM4fixZ4eQiHqYvJqOZ6POmYiG1ylgHI+dOIHdXThgVI
YGr1zm/bK55GeAjaxMf7xvpZ6zVoCn5h8djG6j3TQf4CUF5Ieo/lpZyBbUqOapNdY9A8C2XqjZXu
OJvBdHYfaQ2gD9rQLh+MBt5+TLL8SHpEgI8mbuwHTDHyM7phUvgssOkqT2ThEdkhKtwYX3LaHGO5
f2/5Ukz93kKSMCB9Jq9OJR148z2RXFYs2tbi0vtnBWf63FA3TdRvh9xb19u6z9Y1l4WXBDN/1g6H
BWt7IeP/HhSwVZxDolTbBj81ucZYbHCOcQ7rs9Vi1lOydR/y9Pa29zNJsFCOyU/LhurNbJuj6jSX
1k6W+Dlci8b/NFLmjUjIsG7okw8LTT180rxbsjSDy4OO9efEvcGKANj4jGFDpfSMaIaVrckkGLcb
nXnGzmG2nKdnrEcrxgGhTKyKx6V9MxuCylNiDws4PA9JNNSL0oIIKOskHGmp/5ybyc+iGapF2iS9
WzotjpGIDqtA3nWy82hpDCLHAHJ25ncHrWaUXbTeZ9vw3E2tujaBeVt1d9KI3kFOiV0Qd6aUsBpa
eqBEyZ0CufsGg5BEJ58QmkbssOo0LrLFZcTyZOKFrqRuq1oOgn/bXnRRn7rpU53CiOpiSV6rGsyG
ugofMYBvPNj2/MAxkrw6P+ShbY8KIDJmY8bW9ppnSR/Bbjrtp95AGh+lkLyX9rOqnbXfgRStQzyK
ndhxE0IEFQscCYnxbiZLPDwMwko9WpY+EYFWllMi1vE2nTp7h8nkmxUC7+EXvO2KH0rD2HjseTxz
+DpReNSlHIe5HoZixO1Sho8Krx8XdRJZTfj3TGF59MP8FyajwUJXWpaVtBevtjEqyb4rkOvsqUIl
oeAI5oU2/pzZqfXLg8lg0W+yc+ewaIi/CKirEwKiV8barzaLFkvDn70i1OFrNJgBxHY3nG2Hnxpz
dGO7nR0G+TU3MZCKajiq5Vusljwd/dKsJvnB6P6PrvNablXbuvUTUUUYpFshFKzknG4oR3IOA3j6
/0Nz7TXrrKpzo7IQQrYFg95bbyEfKcazdCUcajArg7cRxr8DeHZ3MMvFIcsc8Xsb5ZNZSl/TzZHC
itCM2MbbwepvFTlW+1hJb42QgpxM2kI3i60BMlXXs6SgjYYtIm2jtfI1gNCTFYWf+FvhnZrC2Yu0
miuAk0b5BfT7iMt0H1jGSDJwx7TynFfYmGFxL1YZbNvdbIbNusUR05WJl8zmqelduKn9j6ncELV8
jAlmLQChMXyEe5dWPlLG22QQYqMW9RsmCzd9MeP4XC4Wze+1ILh6dDXE+mX0VAmbSggOlANIsKrV
kLqzjLGZhIJeOFtISybRkLb0EgtxjzWhCjE/kh4LyEFOZLZb+kYY06OuWsc64QqM+A+nglAJppI/
ph0M66zDcTj3I83axtb4Po83MGeeMhipK3JBaj/X+D8RJX5GiQFtZKZft9AqddMCwZsvCs58C7fN
wz3kVW8PiraxCDxauabyIEqxGTC4XRapcoUPKlKoCQL1dnGXI/0jZWFTjAPWgW9DZHzqljJtAn3A
LBkJKY6GtKdZhr0dFaHpcvaXCtoBChNiEyP0K9T4XRzhkZQav4bVFStrBO43cU1i3QRCNLEX1NW7
2FF1XOXsdUrK6UpxOUtsU/8AcPkhQ7k6DClTa53B/URUUapr9xj25WuoMggoDW2tpqW5vMGPwYjX
us5g30m3wsSXVhvHna0NDnVAUnlYzbW4p3SviVZjR90dlJizrWzEqs2qpyQrkCNZNxhjrueS+ll2
Lqm+gBQrK4u2ksRxXDvnswWFvRLfk+Z+VfmcrCGyVZym/Z1dyDe7lV84ie7mafIsXXsvx9jELVli
0Yv4IhgbE38SWXjMQdRKPAypfde3DrKMJD8NTs8ApVYZZLtvidmRaJ8bj0F33wsVq248REkQI3FH
tYP1GBWnzBRHoVlcumFHnhNzjEa1LxVdx1AWch3F6i2BI0/6QCqm2xebMJruo8Ac4ALadwxUCHBJ
Ajyb51fHvXcsBZKIvnjx5d3odV1CgU2BiX1duE70cj3hYkvM+WpoeuYN0VapilORPWGb5zLsDHac
k15TRYY/Jhqd2KCxqx4XvqJbhufctCGGnYB+cBfIBnd7OCeF7ctafVWyjFFLr2+DEc+9MSAML8MG
rbZ7Lxy6r6iGem8ae+qLtsgoMKS9Mqkq6b7kRU33VNImrsMZKVWx62nlYPEx5CFkruIFcHOL2tA8
x0m+Jzt6jZhTTlOfe8qAN2Di6tPenl5KEWd+oG8zwUC6QIeKBjX0LXJgStG/pkW4INR0/kHCt+Za
jccNgVlJo4G0klenbBNEpJOVPo0jd2+TVO9NJSk5BqtjTNgyHo4IiXZtFw/l7yogIyONqnMXRhuD
IJGNO42HKtU/MwXBbpTg/L74DdXdF4ykJwbi5UaBo7KqueJ9V7HpDV0uJSnbczFtXFyApwm4HT5X
vQ7SEHe2EllgjRIhY6qVtGj/sgAsJI6/yyA7qraCqXlSkSwUmIye4nYXYbCxgrRkr5pS/5YGtlPZ
k2bZxTYstXdbU3b2PIKfuLB5jOq7LLE6xa/7G7+ZDypquan16DxjOYyzb5p6pMHiQjBfmogI19uR
uymXIoLD4gNKDNTv4Zd8y3PgErEcs0ZpBJ3ng/3sauNhajAjwWeOLHmjuQyN+Cj4srBEuYtTV98q
S+RyVE3HzFRxfY+LfhPH9GkqtX9VyWeuUWggkOqX5dDym3Da8j6m4H2I8W20J1boKdV0ZU0C1vYZ
IWmwknUAe+jbHV9qx3gB2360855qE2KqOcM4I7oa6cQhS13aVJaowKDg5dqEZAvWWzfQa95US3+v
NbhUOZwJANv7kn/eqpDGnZKlQIbCeB2YW2qhHNak/yx+Km54jEzxGM7WTsso0EVIKB+rExUATnv0
sI6Od2vdGxCNcRIGsLp1o/Cu+mHhDZj8SJSVYzTcZYJOzWrQ0ySSWBShvkYNQQ2TXpIHJR8xIM02
cLhuE3s4MlZA6KdkZ5GF3Zom8CgX59bJeNA+wsL5sPv2uVU5MVPzmeyLB90q1iIkp5AIYFzACZKd
btqGqwVZFwzxXWuor31nfir2AK4M0601yK5LVMCYhPu/PccGiolhX/fntMYHnAUAGtxi3qy9BUvz
6ijhccapEEvtY6pbM8Bd+1XV46a2leeMSOKVHRnSkyWFt2rCZgg4W6hi+qJ0kYoLdWWK7KYMus9C
IKGI+hlTSuhPTf9gZ+Jg5Fbr6UpPTVVAv1cxqB4TRVmLJZ+3dzUfKThR9En5FeXRDuOKmyaONmpq
fkdOA07VMAUkSZUoxXirT9U5tQgUbepsXw1EpvZq5cMK/0i1FrqoTkK3GftJyuA56eC/BQXGwabP
r3Doo4sdF5CE5bFQNPydLC1aIXoMpHEfdEgoguB3LpRHnSih0SqjRyV9xzOxMGfdU0IVNpbUzxPe
Y2uj077svtvrbvxQSibrKAC/u2D5Z0fZ+6QNL2mBrpq0BdyvSv7mWJ6nVJ7KBHpeEH5QQnwQrBqt
7HLYmNX03leLLk/lRq7kLozAucR7XIdtR22+IJXjliletDYmoFk11gmA10ETonfXJJEibYtjnhGn
VJr3uSMFE3TlbQ7lUa2xkHaLk84SLmxn25Wl4+USk7ui82MZv8ZZI7zf2qy+TCP7DKoKrqVe3uW4
NXZ2zuJiNaQtmR32eIe5kH5AfjwsJ7TaWnVAZ/SgKwPkdJS/qCx2k8SWMCIbNElUQL2+GDgb4ZzP
wlirzFTx4ArRghTSU71uHhOSEuN0M4f2AQXlhyXq92yeLwM+X4zVrBNXyIuV4tam9Gu3KOFgOuFW
bxLPlj2EY4W0qGQ+I166wbV23tam4ZvYG3D/0cijzDxH5+oaZnXYkemAiz408NHpMVnnj6oM9360
AW9s8JSVQUXHWVycjOy5F+maANXbJupeo4ER+HIKzhMRUxBL1E1ocaKgnzjPWbAFEX8N7O4McnsJ
MMqnS0CHltWaTwrRIRP5Qxfpb/loCRq9iLIWPZXj4vIkOm6MRfxwpQqEKqAM4HG1oxt7IFT7teqS
L7rfR1Sg3R7bfDKV52CN7uXVrI5NFbxRHsDHiChRAoD6o8Igp9EIW+knM/WdXN/BMgLWSyaDkqEO
yYdUjqVdKWd6zZcxB9ude3tDXnaxLk1L0tOP7iafsaKZRZbuiuZUlAoDAg7gO6nyRd+7mtBCiDhw
duOsoJvMsawkJCscnfBmiCVNI84JzPYVr0pMYosnczu1uXajZEywapQITCJsGjUnUpFnaNtpcus9
8rh41UxkMI2akd8rU4tpvJ222+vTP9uwoU+4LtssWNtIODDir3TuVR1h43ZekmWwpD+Nr46IMeMm
wMKyx8mr3Wlf2kjSETm9W+DImoB/ahu9suPv2cwahWovApA+TOxpbZ7nrGm3AxV6I7mHDQ0AZNw9
kC/80XfZouzi7jMrci+0wd3awa9NZqc3ZdoHPDLuNS10t0QVITnH2ZvSY6haGpT2ltR+gsLhoqHC
zoPg00hE7wEROWtsA4RrYOKsFvxNFsuSU9/EcinZIuUQ2XD4AvsrcvWvoYW+PbEIB32wx4kZg3QQ
q87VX9wU029zU03KqV4+Ll4mMIYFfUrifO86z/jnYXtYkCwxF94wJcdZte7z6lIlYlglmXwoQqbP
mePsm0oAadqXVEdNbjvfzWhi4h/Wt5OZ3SXL6MBVcmDDsTkINZRe2xhcES4p8KjKbsjHKNZ1WI/M
8Ls1xbXksjb2xSAI1DHp3nZGGAnMJmB2qBaOBJpd4YmaGjYOjWHjJ2Z1aZLhdcyXoMUxGbaBkf/K
eG5PHU4bIfC2atIpG6HLDXYymA8Yhu9G6ms82Sc3/NVbg5lsQx6aQ8NZxU7B8pg85PI5MGLchRx6
tCg0whUS69XY4eUwlqPnuAm9s23KFTPVbRKr2kvqslrjHUt3C8Qy5uRDafFB9KAv1iDO9NiPlpq/
tLmT+UojYogW4SseI0jYHX2Lmkn1IHqwDC6kQ5vYIZBDQKreW2BPf9ARq+t8x/oybZ0VgiHNNN0S
ZMq79IPBLGyjOtbHjJI/l0CVwcBwBQsVJO5M3GU30sMp5C45ReZ4qWVpKJqGRy3DEFA1sHwZygpa
FYCVWX2nSY33SyF32QTOrGWmu9fFvsu7fjWFDKbaGfDJttOPHpCPu02prApID21WRvswGZYCWn8z
kbisQCtD7E7G5lbNcwYruvlZLqOn4L0GYfG0VKF27Y4tmCU02eYmRBrYU4zcBRZnZVECdvYqupPh
PKCv8+CoVL5bmLikT4w9rCWxpq9B/OK5l8zLOGFwRki3TYRLBeXdamzS/q4mM33dEm+0GPIfwOVP
oVl7WQ9uM+KooUlgTWqpap8MNY4f3BGiWgRe3cfqqZPqJqemXE02yul4JrFcqBe3EsZWqH29wSFy
P9eJvbLSwo90AlvmkJtDGIr2IMHbUweCe5KOz1YByVTtnpia8f0XM9QfENkgbpObrARWp2/Fpzax
iF4ZNngx4CJRF/Gxs5mf1g2gfWWMCqJY/CAzN/fnzuBmLNtXLHr8wlzqzxJp3DzszZSVNIvL58Ka
jZ2tl7CZRTndiHaZCTXQaYjfgMNnpw11bUaeONoNX0ScFooUCLBbgEAuNNosy3zOsyb3bK0IPCxX
CricqF6rxCOyrcAAarkkL9nIR6QTl7CRNaYnhFjyFOqjKZKXzuJ/G2idtUviFAITlz0yn+fG4i+u
TT4SPRFITGixrDGSsZzhxXRNiMVpfsTqczyE5Z0KhMIZVawCvhU/SlvsvtuGdo/P1qppQ9DIwNSZ
Kstm1uNbTlV6STjsBI078cI5Eau9KLYMiw08YjbucCojwlvQyn6olujucz3wh2R6MSSqy8EentoA
rSc0oGZbEETDEt1dxnhmJ+VXkBIErBN+VobVr22nvwmZoQIcujrGKOEEbG5V3/g38y+akttB7RXC
px0UMIND7EaBMKGu4NPqIHQ6YSM9CZsFZ7IZYLfGhYTqvzqJqWO5GQt9j1FJOVNWmJxzotK+x9D8
UPXfYZy/sZ4h3AKjcLO+nVtLxRknAIcOPjDf4t1CtzZqhoKCkSHuNS0iE3APRQ5nyYzZIsUniQa/
jZQ3txGO32sNgWtxWp6Y/Nl+Njuk4wlmOoy9PFWj0qHPQdxLxUpfu8XYR3h4YqRrbtv7xAimGytQ
mW3Q+ogCSo4dluNGwQseHvJDp2TqpnFu8bigMFSn52HUdnOrggqPzVM3MBGxZOfpYdF6o3Q1CsVs
5rcPT1HbvWUWIzLjVx/iW4dunyaYu+IwjFCNaAf6kQF05CrU7LsG3fglJI9EKQmzJtxpLVvluymH
NyMk1ysLTmkPt1L039IB0K8SIHjYlY8doAB5by6+v4UF+GE8DQHtYYJ7g49A50NZ1GuRPR1Gm+iC
PEnuFFHhnm9OnHJzVa5KqChrbaDnsxdP/LYqflRDfnaDSsViyZ3G2rNdTLdlmX3C3SC9EvdT5r10
xrrd3PMXJZxVUQL8YmbbCAtcyIbrVEl2uUqgcxMYt3XrJjdly7lt1OuQf/JqqlzogQzBtdo1/aiT
8lw5vgF7du2MgrSN/mOaygt32IQq2FiJCvlcUxbwQKrNlCyC3Y6+g9A2CPJz9Z0gsqJVSB501Q28
qAZ6jUoz5ieAkyws+0thocxVvsDa5bsS7pi+qlg7ifPQMmabx+LLthdvFkFr1LQQ6wa+FU2dt6E7
t5d4eTBB33KYtDfXTVZWE2UE8lClFn9tu0TQBOMuh/4IJ1dnLSVY3VFcXPybYVpXNetwUGmPSR8n
nAfqS4u9xFrTddsLjZ1jWeZazO5LGEcClRuYdtnm0m8CGplcooNIVs1Y1vt6bB8Hu5q3emLE/tBk
5xHKGLNjpnNGk9VbLh6CjZ0+xUd4ZFbLJI4SjjUWlT42FaDDvtG0/XmonPus4B9azNkqr7Tm3Lld
RYb3xuGm71R4snSMN3AduzTBBMgPzNhF46fsNVzEbcbySa89GxbMwqp9r2qcXFB0UQrlvtvYl5yJ
2LqaRetRtPoB0sGBESueOUvQhvxJmmkdWENHfOFN2vTjBuNvmIvB2Z3DU2jRq9CWbVK9ijyppOAx
mrzRyB+gyBl/WHIxj7KdW81o7uo+BYaxwudsYv4puC+FOEg3yvQ7kh+cBIZ2jk1jWHdFHm6UjGSE
WnN+bROOZt49j90QrAQ2yJ49qZ7dTqzPxvwtRmfXGMRkJ7+2xQk659lXPaKtVe2O2k8hxKiYwoM0
qqcmhUzRcXLp7SM6joPbwPAJg8gP4gYXj15f2a74WhQnFOK4k7SubniBbh91mNcZ8xd/CK29C+Xn
BqHik7bEjIeVwrS95B9gi+82Q2yJjqgEfN2MgYOpTZI9uhZzat0mowgvkBurnC6DwfTAFMFbdAsD
hVXFC+Ts9zrU/aE5TX2abaFl7KchuBAXgvQFLCLVRqg6NscMp+klL8yfZh5PQvQXqlRsi6NDGrAH
Z6cCIajdpKLn7F6qM+YoFyuJBOVsm4OcGLva7PbaSA56Pj4o06yderhAOjzgTRnv8oYSt3ONHz01
+lVhtS9K2c3gXCk3A/5vOsrMGtJT40SHjlkamNuHLrruqBEWm0TOtFG6zl23c+m5IuJsie8ynBm8
kLW+bLbYKu3hTHIrT1UdfX/1nlnEiQWjQeK08hOa/Ucq0s+uiWbOfn0ra74XERNeSN76xprb99AA
hEySRU6fMEEzyHjSSyf0BBZlIAxMbE3+zUMzbCA+scLeJF3yxPd/b382VeOuQ/ACYFpA/9ZVV4qk
rTLDn7Ed71vd/qmy7sWZ2gemEIGnJwo++TbBWS6OUnVAOyC0hb3DHFUhNdgSULKJPHBWfT7XtPwq
U2c7MA4YpX1qgXS8uoAntkyzig55Pp1atiZ2Zz+MFuYPN5MxbW2uoCIstzkLd2Apr0Yf/2JuVoA8
1+O2VKG1IX+Pmp/Cbl/ImQKNLspLLTZawJ2TNR13ZXeXiwH34+JTTx246aPfOzGUOlVU5DKgO62W
+BllgmAXaN+2/sNA0/Gj2T2NUNLWhYY1AtTruFbh9LrRzWjO2iqJo1NVKqRWGvnRQq2WFnW+7SZT
9aHNmVQX0usLa6vJMcRtrKqJYKnvdQ6MwxqXfypuGprSEEUn6Y4Rwmu37ljht1OV/ERlvZhOdXuj
UPi7SeUUFigO5S1N2JKBNslnbY7cA8iGN7ZkjztmrPmjXTxGVXNr9ARBYFPNrxGvZQ7X1QEtR+9t
nqyUVqhmXO7Fk0pwlZEe8dS7g/6N6d9YMbEaGWKMhDvBnNrWnVL5srp0s6odinzYyEIJ13VKUVa1
u7LQqFvBhOMi5tsbC9+J5lOcswAFUV34atXdhA7B7aFK7AKMI81VWt/NFOTKw2s2Nn4ztJQAXXir
aBT9sii/QwZ6dUIYpRsq8VqZ9A+rqy9C7Xa5m01+p1HvZl1qgQcZiIUyHFkCeduFxmclDqHBqklO
oM047NeF41AKE5n74P6QkfIB+CVq55kJynYkBg5Ny8GgKY1Cyogx1C8IVi6RVC+x7GF7aPsqzPKN
Bjxg5dbtqLsLlYdytKoJUpzgulaN/tKO8SMMS8pRfKjMbkCoUVjnYjYeAiO5F6wpG8fut2kzb91K
uwm4kyMW9fqSARnRlH6SgEaS2JnEzUqvR2MNjZJnTkixU8GLaXNQc7TccRltp0Hb2F1HVQLY6JJZ
sKqU7CjG5jtIhu+0ZVaRzCutvs/qvueiQfIXlK96ZH3Ho/nTDyV+/fraULNqi/k987IJY4Wart2K
PoFkGdhXRQN4plyMcn6MTPs5scedqhv7OqJUVTr9iP0Ocg8BR6fnhmi2Tr86/mpC8Wu14oaBNcTg
io1Zc4dV5WdTYBuYfgpDkMOW7gF17ywbJC7rypc5cNfNNItt1GlPLjmsde2+Rf3CiI+joyIhUkC0
IwUiH49mTu5pqQNw586TiotbH5QXDI8GmFfDQz2AxXQhYtjStk4Ixwi0C6r7HCHDyp2nY9G763g2
SVFiFyYmRwOfFMaszsZ0mnvDzD+alqwyRbXx2oeQpg6PrgBeNlxkBabzIDuNgs1cs+QygcYjARqu
eEoJ6ERugr2YaTQfhdqvFViqNamhY6xfLM0mMxTfwATMva+C3XLLYy7wMhepuRJRgTYdqU9Qm3e1
0Z7NZnQ8Zo203YTWrZTauM16q/ULOD3Sgfk4dge9ZxocMk5plC+cHIh6BFtdyQYHSXipus1XK5mX
Z5lGX2rvgeBZG2Ot4r42b3utf85VIDBckRZF+lZB2N26FkUJhaJErbKMAfGTirGdUMMJcIDqN2jf
a0fb9I049raNH0pFMmTKmo2hhV0CaPbdSVaiO2ll3J8AIGbGelLZQR+Rq1apxn3eiuo+EUp6T1u9
/HzdULboH/Ep4rZpBXhBBlGoeY2pttt/XmZHZRx8Yg3ry3UTdADmEKZ4+3uQRIYJ67gz+ubcVvfg
MPU9dLGHSsW847rJIN71XLvq7s8Oy14ZAaYbftto/fdAAOmo9KWu7K/7QbYe78aa+PrlqNcHtCW7
CEElY2t+s+u21mo7D4adiY3L/7ZlseNpmPpcrnvg3TXBdkkAtM1UXsQ4/PNAb3fniELe/Ge7oDbA
Skcy0Prf/lpt4WIhjsxJ9fPfzRnRaucQhtH1oNftWTkRPRWZt/Qim0qvg9uETM/HOoA4VVayu7k+
tdwyXTLgZj8ek/7RbcLsoNdgiUUoe+4cnXNHBoKXIb/pvMIeT1Jl8b2+dWrc1gsh6+2vT5PMTbYI
G8T6z4HDQB7JKgQ0Wz62yXCdS7U/u14/ynGrF6Yu4nT9JBkT2TgHTgggwe6yr/Md7bTiXZ/GKE9P
0tWf8lrh91DVi1Fr7cP1OBrvBMpo6uP1QGYBqa8u3GBzfbVLTG+C04uqJivvrg9mVjebtOHSwior
irzeKvG6kHnrXV+G0Vze8YHxriGDmVV82SeP5wjWFUOtv8dJ22mkHyi2gBT6puuM+ALEHm1KOWa3
jOAX5kBV3WFRZ6/LMB7uUyw11y2uCg9TU1tegPrmkdqr8UJpZc8d6BvXnSlfohk/Ozsz7ddiNItV
pvTlu2iqH0JlkUs2xYszJPnXWBXIBhPju5ghsmdO+duNVBQ5MxUmHKU3qBULx6zeBiMVzao5glZB
yc1xoRFWAv2AaGLKnYG953IbMQv5YRBxMLq5/s4a+86G4f8Zy+TNKaLmQ6UnoHpr3Ted2e0qTbJp
E1ch0SiuVt8RJo+vZmazBC2By9dtYVohqZwVip+hru+uL2ihZrNIBJV/fXp9oYkBh5IwUyh3ONSf
/apw9C0oZuvr0245QGnrjj+MDo56/34GWc8l9GnmaKasy8ibG1vdKIaGC/Gyz/X4LjPB7Vibw59f
9fpC0Qb9tmiZaV13uR5/VFR4/kPEvL+s4bOhSN/NQ0pcJCPQC2lB+a6vzYRI0Co6cZkpfqeMyQMm
BrHXaGb3nmfKWTcrGTIjvpudIPqtc/MDgrf7Ii3dIQK5QzYr7QxUxa0PSlEaB1uXzobmdeD6z3Xm
4sbwKoPh1SyxcolMH/UAX9CczneFXVlvo6WXXhjK+d7V4nLjWjl2O3k73MDud7akNgcXYk3btVGn
6jOMwgTDpOi2VtP7Ytb1s1HlGC0YlmQ0wSywT6P6zInDoCgs03NK67Q18Fo4panItn2NS0pWMODK
UzmdUtPotkYBq6AQDP97oeUnrZ/0Lc424UlzdWvLhWIf0xQhQMmCy1V2U0A62VZI+3eGmUR3VCOU
dJptfYXZDb4S1ndHH75qu3C6v+4am7MCKvO/Xceh/c+uBjLne5WM7+3Qmay+ffoAeyo5kn22lQHe
prgtA2dctwF4boe6kpEviQtdV43K1C+Qd7nekqycBLOvx7O8uz4QL2t7BnYSm+tTbdlPG1DihkZl
biuWNoK7E7BsXH3CvR7X45/3RQmgsqMHzQ1D8O+ZND+MqkD64frfdpWL7Q06JbpBZ1eSogLHUiIG
RpdwZ+AqvIa0M/rXbbJ0gjuqezj6OG4yE2K/6zZbGms5Yc90fSajID9jUba7PrseCH2au0tIz4PO
zDGuD6YwA4KbuYb+boPP2TDKtfR9/+9+zD/WOtZ2l+umynUKLN2aXdkQoT5mWbdWdQm7AgCl2yiJ
4LsjDjLyUSOix1TmFCxLby82twWIAMtGsMnU+/O8rRsM+MBx/+x5fYpxPlDT8vD3ENcXSjPsLhYj
dTynHWxgZHvRgkndXYH7Qsn4JTgx/z8bQ9NSd4oGxH9943XH68P1BXSojIOXN89zBX08da19uDSg
ddQY5wH85xLmNbQWXAPfQQ1bhjxmeatXGFWYM3qcsmfgaNjFT6GX7l0cIrxxa/D06/bcdh+w+1Af
3KXcrWtkMUrUs39RHsoKVyhzIm06mIrav27vIzoi2VcvTHFszIlG4lUTRpe5SeSsFknl0NqcTavr
j91EcmkxDliZm8rhuqlJUl69Pv/z43Xr39cHF+Faliu//9l+ffqfbabuaPu8Tn3pgKGSezUdIn36
50FV27u452+dBXzxPLLNVy1BfKBWafXO0O7bFJX1odjFc6dp3V5Yhtg6WhL5bm7g+oEH/LMoNcZn
KDwK3WE9DTV8mZosfiHxklBjFkxYGYrfGtPBwWUrmBJjDSuc9a8Yz1Nd5z9Thaln3+qvodmqMEhL
h45dKjfyZadrA7aiKqP7lSqNcBfkBa11h7TL0fOPytXeyCdX7jHMLg+Fjs1gbM8QEsZ+U+dV9jKo
DNEmJdM2ChKudyvwOEDu9y9DE1Y3Wt1kGxWB2L7sw/zZmaY9YGTxoUmjRPUUBIc8GpL7QIS/14+b
dYdvsB7Li13mwzkImTKMyxuW3wMGJTOtBG5gYYVii53kZ4Il6en6YBRjf6pFD73WdLA4UOjSawiS
J0OPxbi67oOWc/kRmjYaOHH45+m/h7junlfVS55n5e7voTMDWrBQhs7va6QB4zjv8W1xz9dnRYoA
zR6wvb8+TRpYLNBT99JpzzYDwW7fgoDADlNjr6yV5mUamKsmhajf7Jm5dTxm7UeZ5S/QPOQXEc2n
nnr0px0sJFlFSIJ9Oa9KB5nASqGRX+BoN0Tfko8wZJxQLHL7HJ14h055MZcr7RqHOV2rVjHR0tvr
078vpJmSk4MMz3IA7r7Ez8pAjLiBIfXRsaLa3bQVFF85Wu0+Mvqb67Prw3UXc9nv+rRe1EVChuBl
nX0Xj6qyLxx0XTkqdbr0ARMFHfHVOl5evu7TKIHqZRmYaGOa7MNt9YuWXrn58xZdy7xGD83Ln535
ns4ayRJmY9p3CIY4yL+f8ef9Msgbziw+o4VScBirTm68Dh72fZjmxX2wtByx2sDV+Xeb0/bdOgUC
g7qDJRzKFf22UR3nWOtJc0TL8kJPbD6qyKrwG7Nuq9bGUjaBT25zIh6vL5q42q/hgVQ7tYIn2A1G
tS1s+K5ZZ4RPcVDafjVgjqAnIzoq5J2E5wxI3cbcepwzWDZuGSo/G+ZrwU8xUJIaTWc+5hzLhyCb
HkfTiNZVkiEgginwAJrpjxzr1jAN82FuAoBTW6fDRGRHb46puyG6ZHV91TaYdE6dHRwZz2MwGsfZ
uWqt5mzDWGOE3sSftZ3fNEViPjdGZaOpCLEDmfP4pVIAEJYd7P/3ncxSW0B1J/qEL/LnnRYrlldN
rX7LbAnE3a6zR5mhUMLAM75LggDfKK0rGZFk9lZOln5IuEdAh8l7JtpJeWR967ZTrtpnwf/Ht9PU
uCsz4u9iVbEfx8WyCD/eVV0LZ9v2wTyt8iWDobcn7cSoMwO4xHVr2VTA4D9Vy8Of/bpGlGRbKP+8
4/pKN00kJEsREEGIuJ0Ztw8jsb+3jD56qCw8K2KM3vzr0+sDOwjb6u+p7BcVEMZDf3e4bmMHTQAH
goDIfeD2gmTaITxYRdacZCRzP82z7lmPk6/rV60Zv7Epo++EcxUwfSLoYnmPg1XRQSzvyWwwhSYR
7fNsLOMDGfyI4s97CjfTVrqT//Oe2oKXkmbFAUmVe9C6yT0w8mS+JXUGEnVShJuUe0NDGjYvFdeX
/vsjRbCxVvp4k/0fc+e1JDeSbdlfKePzoK5DA2O3+iG0TC35Aksmk9DSob9+FpBsJsmubhvxMmZV
wYCMyBAI93P2Xrsv04aQAgMfH6m6C8lfD+WZHPXBB8KwMIXDbTat+Lipk5AAYFSvdyNG2nXTk7gu
w14/5ZkWr0MzUh4xyV92fAq/mmF7ZchOf8S3kNEWl/+yq5c2l/PQ1Qj6q8INv+/621mNUZCxnpcx
ZcQXrcr0e+FVxZ3f/rQQti9qa2nvW1T3py2/H1O4RbeVlYcIZSxbksWl6PmNxfFPQ1QY6/lurAIE
CKebwo0gTDqXAm7XsYqn+dp8N4NBq5Cp+uvaeRkyfHUYdUrW7qAcMtM/Yhkxtgmt4gNdeeUwr8f4
TvF0XqmmvQMXedqbpp+bLea9GkttzN28g5zXznfnm9Ix6ZXZTbQoIGd833/eMqj+58atguPAdf7K
56uxS3oKc2paZldepmZX8z1GoQ81zdTDx/re89Wdo9O4nw/9dV/Upt/3rWH3LmAcNGCHHf8835iA
PvkcpcbaLlPYJXWD93u++7GPHGh3/L7PvNkSJrCWlmCZEJmhf6cAfz9mWS2oT093NQXF13xvvpE+
v13Ik4LFx7pWc4by/LEcW2O8iVI4ZvPBWBwhNf12HsqVNGmktLhcOfTIfjoHAyd7mQ29QF9T4NUC
19e64RUgg+zKF0F2VSaDjUfc01fuoKU/b9jVLQC/j7WFrtsrOq36aj5wvgGtnF3JXTXtOa+QHfow
iyHHFp9GStLM40i78UwYQrmYF7Ey5VupQ1qaFzUDy6iCV/M0L4ZWuOIHUrsrXE27ilPjbl7dhbBb
a4MMuWjIhkep0uplCmHv562KKS5J0hyvCco2bmU2vp/aTYzm2EVNAU+Jg+h4DGu4QsxHp6elJtAE
c1PRLzpylR41j2SSf322xvRsGYYFGzpJ/ePHs51PGfNsUwmgucSlv51J6Ck/F5s699FFT7D0dzr6
xFP/WCxlgBPNRUIzb503jH3ClX1eTkT2nKhJtpuXhrQ8cqnE4pOoazdirIstMAyvYLv1K0k9e91L
e0DKFKRLD1DBRc5QiOgkz6T9UIHPmvd+P9DWA7TTpTPleoRXpiLDK/RmPlOL7jom/+IEQP7YKL3z
KDQefnB7XEeue1W28b2cVmcuPpsqpp1eN7Hz2Nd6tKQQH57mrbUVkYkxxA++inq6NojY6TvFeaww
jW2yKuo381Ga1lGObKLowlUS92GMTvNDOkorTpBe6QBOD+VFEY3cKlO28+IQD88jubMwrGRxJ31v
PT+kW9MbU0eSr5s20R4MXGNx6JzrRKfjIQTmYoKsziRl2+euNOm9RKrloQs1bochMcAN/djcK2gY
Pg4Zx3HgIgpi3+SnVTdxnQTtrR807S1BS5QOE8Shns8iyBsCZLrh5WMPtfHuu0hPzvP+pJ7Ird5i
tJwXq+mEUxd3Otd8TFel5hKmiLt1dXNbN0N12Wf47RkAILWvFL6tAkhmo1v+1+C6Cdr8KxlOKTpB
f8oaMHDbjrWD0b+L7k1LfnF1JfsaexryF6t80jWzXNeQCU9UI61zMaolGUiu/TlSytW8a+nQ59M6
4dyMCdlwgwj5JTGr7mYs3HYxP56FSTFprfLFK5AqKmXPYEyJzaPEVLnOQ8t5RDhwnnetI+25dQQe
RM1SeVJUdOa/Ife6cmkzj/rn3xAzh3r/G/KUMdX8N1S4hu7DrPyCfLfdeGVsbBIRjzvEAelKA+xx
Py+2VZyttEBo90Ytv28dXV//aVHEWrmjaZRucDvTJ9GV6EGQk74Sg6guEMN3+1KN5Q5sMhxRJUxW
Nty8p2FoH5FAG98ceZSJMr7VJZcJIOQRhnKOHl2vupDUM/MG4EKnZy9dWgZbeFkp+LukK05U5oiM
mu79ttgAeSZm2KiXzAPYuyy7AXcEMdBenVoXiaqvvV4JT7SNnGVC3XU9ry8dDS0QRufspJv5Oq87
IiP8hiN0NyT4xe2d9xN0e902SNVSp3g92xYnw0ALOi2VkY+KJ6+G941tFajrqmohEkwb5l3mrW6r
5UcaCFD0IxpUkMA2SeWbZ4P65tmabubFIOms40i45Lw0r5/3UFP6RzR9bMjUWYT1fTq2y8k4Csx0
E5B6s5wB7Dhd7wtA/7ehj2BSqugsZhC6Pcp7y3XiW9rpwfv6IrGXjarJz9A2cJu3X6GN8xuG/OXa
Lwxv54MO2jpBkt3GHU2OWhHtV70TSwDQzYuA2rQC46hegE4lAa1Jwk1fKvKhEuq9X8UdSB2CsobM
fTQjMlQi1Y5PTVF2ZIDoA9T+wb9ijoEZO/OvsZV3J12rrWtzujE0dItmfj1EoTURxZozEswj/j+0
lpURV3ttZFjxsX8jZbgRNVO2ed18WBugwh/CJt3Oi/MGEVZvYOvNw8duNkoqW+bpJeZN6zopPXnp
tMryYwfIMgzNouH14zRSt8ttPWLqmw+aNzRN2K/iJPCwXHCieZ1aZz1h12G6nxfb3LM2WVighhBk
47i++egwpTt2LiKAeVEOQ7CGVCN286Id5/c17a4rzFTeLQ71jawb87EYfAxs7o3aR8aZ1gUIfl98
Q4YltlFVMKWZ1803YZjJE54rbMvsK8Zc33hjVezrNntGC4z13PW0lSqc6KYbMvPK0L401BYwzhBX
sQdjhuV12phXeXwjjFCsBN2h9bzufYNXPOuDph7nJVCK5pWbfZl3n9eEpir2DFp/Pk+U5AJVRK2s
K7ttMZLW8tnHQ/V+DiYXyLXL8Rnzi7OsXDrTEa1/dboAhfBebz+WPO99ab5W9VAuPra1vyz9OG6+
yP3Ycz6OnlN3q3X0qqcL4I893x9v2jYBd/7mOLf3UT/63d7vhviMszE+m7F306RDuwPHEp8/1s/3
3teVPQ2zDmUDu3+sziqu9It5WY7ta+IjzCef4eylZn6e7803shxgqmhJQ4DYPzd4qgj7n5YNO9zl
wk8PUUcO5ftpPs7QSmVYq9HE7pvOP9/M52JQ0C4+/fFf//jv1/5/+m/5VZ4Mfp79gVvxKoenJf/6
ZKmf/ijeV++//vXJRt3oWq7haLoQmEhN1WL768tNmPnsrf6PTNSBF/WF+yoizbQ+916PX2GaerWr
qqzFvYmu+37AgMb9ebJGXcztLzUrximO9OLZm4bMwTSMTqcBNTazO5fS3yGex9qZ1rb8wCCvnXeZ
b5y0dJZZhd63XChh5zJQISQg2fhRbFxUo6m/36SjemFwaT3QG+a1hpZkXKDKL7aK6jeLj/3mDfTc
CNDMQ5DJRUhR1Mx2ZeZ0ZzNL+/N8T/9xb9oDckrGMA7dacDU5Oxp6r4Om/y6CJHSesbw05Kbib0Z
uMPmP7/ypvv7K28bumUZjmvqjq3pjvPrKx+aAzo+P7S/VsS4ni0tzS+6RiQXpFtM93FvS/ob05py
bQ4kkyHb6EGHTDffV0eVCzawlN5Zobm5Sg1hArzp5bUb2hUIBdb1nmUiJxVtgKvvn8tFU72WSdWQ
PhM8lMj1L0O64Q9Ce0jiurnXMU3dxGi557VOU0dn1cNiOC8mKk2VXleA50/HmHgP1n4iK8z7jfmA
1iJZjnaWHOetWR7/dP6++On8ii72XVNhtPRUUk89rwbWIdsz1ef//EK7+r+80JYq+JzbhqNi+TKM
X1/oxskcBqx+9kZFpIMXw+s3v8J+6vKimqAsMPZBy5tf44/NXQ4WVWbZ4X2/QDY4heGIHgJjrE6U
dfDDxnzgUmtoCM2cVrbOpB+e73qeMd21te97Fab11paMu0q/cPcwq/R169TjS10vBkk9fCQgZiNS
rdk3qeHcmZ56NW9PmeVQMdcKnJyedVGBN17K1hlfPBnf9dSY77gG/HbCBPnBjXB1hIbLPoFbOpr9
VWvbwanpivO8BCRwuPq+vr0i5xkCX1tk3qLVIT8ic9FXnvGxC4fWRvZ+qKYY1WpkfLLLI1QeAegQ
EPZhfyO88m7oVZWAt5ZaklNPf4uvPNn2emhM8Syg/+8QC1nvi9YQXmR4WG91h5CgMDdTAlM5+u/O
Oh1e6bAQ5o/Gf/1y+ZPz5fA1L4Yq9IP6t8V/bN/yi5f0Tf73dNSPvX495h93ecp//3GXc/ha5RIl
we97/XJeHv37s1u91C+/LKyzOqyH6+atGm7eZJPU/7yMT3v+7278420+y91QvP316QV+FmVWwlnD
1/rT903vl32Xq82P34npAb5vnV6Kvz6hnsreXuvwtfmbw95eZP3XJxSpf9qOK/CUa7ql0w/TPv3R
vb1v0v+0NdMWQrcdQ7X5gfn0RwYCLfjrk6H9KUzIYDZNL8229enLKHHrTJvEn67DT5Cjmyb6K8dV
P/3zFfj+Q/b+1v39D5tjm7987U3DsXXd1YTGt942hdDEr1973P+Wa+Vhu6sYqsGCRWbrlycDSQyO
YwQeZl0/1cq3uNJvHNFSe2P6tc6m+JI4wlCUOQmmAAT+y9bJHovcuBS1c+e0TnzAmeEd2/Jb3yR8
5Q1JGdgi7inB7hfuE6HQX4hadwmeld92n4IeJp+evo+BOQeuZmbRp8zGe8KPIwA6TD8C5bpw0UqQ
R/Ui+/jedrVrJkPwkPwOYncFButKrEkRATRSoPovYZP55IEtmHOdum6D2v0lUjOiznPC1Pp7uBHR
kjbZtTvcgKS4q3DUKGN2V43Bt6CyLiwz+tJ07iXVsnNXeae+zg4x1ybCxVoEpnQ1m8YSy6Ktnsag
uAu8/AZi1bNMqi2JJ2vJKH6VevaDoQdXjR1/a5mh4/osnhBnf8v9WicnjZfZtrRrqzCPlcklNuN1
in2es29XT0a+LnC96yn8DU+uSbvEhoAvWKVTamLOcKOnpPW2UxWFcB86nH72VS8jpmwOTSBeNk9i
4NKnGcuEk2hdD9dLis8hAWlsDWctBnxlWbyrRrxzDAP0BUYDUfIcwFMACIiSnTCylY+DuQ8sZ40O
bm/01mcMzq9exXFhO6LTj9Dfd2B0M8oTgafhkJg/KYrE7Tp+VoFcRKiPSEBNSIzr/b1VWuGyjY3r
kfBf3k5tN504MjxMtdO77WHuMYpHf+B1KBK9XpfUeaJmKtdHPXPaPLmWPmq6kn4PGQCh1TGbZG61
R8Oz6lp4WAay+1B2Fw0EUzQTXGcRE5C9MoWIj/59LF0GmjZsQjfPvkniPHFRZYRO+GT58NHh/23t
SBNxrlSBPNiP+BbaI2S/V49UmEVduXeRjWIpxI+hE2DOz4cdIO6QoLmWQRrRJaypoar2cKW06qtW
vapxqNxoEskGURaIagoBKR4mF51jEimo9sebCu/7zu0PnVPpGOF4rp1p71vP3gcteR3Tl8Vz3R71
ewuHA4nSKL4V9GBX6qBfp/hZl5Vw78refwQlTSAa7y8UlFSY121YaUtN9a/LOgs38eABvGO6So+P
P5MJc4RRbfDQVmrJaw+NiACsdgX29caFHLvwb0TXoJkjsgcyO3AVknyaxH3z6nUQpjeFpq8nOmNi
iG8W7k7cbtMXrySjNeh9hAnmBX6yb0TE6AtN41WBiPFodjsc9QQDxnwTxCNJQAc+o1OENKHlRnUy
Oj4iNtbVZZryXvkMhCGnATckqG5V51bLx1S6S9TBT11kwZxj/kI7oU34ikE7tkFKIMEneEPn4xDq
RMygpqe0toOrdRjjLzHm89jBpFXyWuPv/yZU/5tBFh9jH2MM70K4+mQ2X0GHLYim40tTtaSzBGm1
IPtoXxrws4J0Cta0Y1Jq2W450RddtSXGNbQhoEue6JYMu4a30DbsO61CWu4YzZotkLrcEMx/2cer
xOJ6qmcEaPhBB5K2S4DRyCcbCg25kqW+4Fq7DegiOVw9Y8sm+K24ygquQKlER4txqiLvIP2icCFb
RnW5TwsuLJlNPjtytkST5rrwgQJoAoSQIKO0StSbxsFEEfllQ0IT7CWtAMjeVbjXXW36zlLaWAyh
fUHNiVZnVb2gW/lGXmK8VGRCoaQEEFfirItRUeWGcnQosW6Ry19NvPcq0LW1XvIHucGDlFyOYjuH
JdXpKL1hBWYNMN5SYpUhNHGDbiDjxyAGs4COC1E2FOIjbf1wQWPsVqFN19eKsXTweKGfzlciir/p
eYqLDfXbpg3Mi07hHWwNE/i+j/e0JUgWDCaabvpIuaMGS8Qx5VkgqELsFeULkTZy5do5l7e0w/Lv
kzyF4R7xF0HO2LLXrUpgaIu9F7GSi4tqYoCRbcdbAVfipBXeKyJpQoZUoBBFhEMnuSXKqCBP6AmO
a7oY7Xjc5NhetsxxvxQ0EhYAcu+wDGpLSw/46iUOeEvNX5KqKedriS+164EkmpXv1jdwVW9F1Xzt
m/6+shL8ZHXNxcLyr2xQoNOnvHd3NSxUqHEt5qptZ3ToS+WAk9hG3KBjUks7LreZgQJeBw84/2CZ
AW/JqPBEc0Xis5Q0+D0Xg2tkhl+oOl/22BnsJvsWGOk2GpvnvORjoKrJV6HwXUS96y59Ld2mhkZz
uDX2nhSEU7kK7B0RHBGRlcdeeluzN0Hv4EP0mr3iA+XzNOsC5se5o9zmRYIrMA72ZUl5qQHCwuCI
C/4o3pDiPOBCQOORDNejjpF5hO8WNiMWOp8fI+gsXMp7lXby5IwZ26rix4ksOenyd2X48uwofYEk
+VgVyFnRHIQ9v5O4Wwoh3kwDD6bj9Z9rD80/6kR/afkvCPzaZVuczO45qPNkhZkFTp+KmKvqa7Hs
LC42bowBreFomzD1DZP3HaEKYkXmz1JJfC5SvopCpuBt6WzlTrYjlwpnmok32nXbVJjN+x64BBdI
C1PEopX8EgsME5TJCSz3FqWPwcKj1bbsGigAUUDq+mDA5FUvdJv3NRE1PvVEX8w/h3x5qPEy4kim
0VdE+GevqFuMti0TV+VuHOqnPh7jQ4+ZguoBF1vTuBYKhClVBBu34Zcy0M9mnU/jN4YNilncKrjN
l4F71qXqcXUDzgtFJKOuik5PCSgRx99C+Bq2lMrC1tSLYRRP8yfH1SeODdMnRxkOQaZYa7tXclzo
ibsxMitex6NRLSqF1njr4c9JdyCRIMFeuFiE+CAZEGF6GzhE4F1pYxes6ggldiA8ui9FQAV7AFGe
vTmdCgbDhD9bCu+FsiG+izZYBw3eWnuRl/ZDmjNUihWGWdaEdPZwciIPsYo22qAPv+Elz3aaRc+q
1nA9zDflkNfHqmuxRA1VxpBpbfWte9BVuXXqQt0xAn8OStIY0KespEznwXF3qCrYRJh9HxPRA8WW
09luzMB+8W2T7Iii0HDFVyNZp5Kb92Uhx2SVtZEF4mH0DgQgXkaR0a8aXdw6DpkFxaDLg5ql8pDb
k9MtWiOcIyrGqJqD2YjmQL2lOcyL800zbfA2gy+bg2V86dS4PtiKLQ8W0ThLCy/3sqGwcIxT59Kg
jrmJpVUfXKfCABSp1lLRcWJqlYNtcILxarsRelkvjQuVnvZWhCBJESgEK/oCkbqM4sbdpqhvpFHr
ZPhNz4X03PrQp8m9WbnJppw3kDcBLDykS6uWfn0Ya9U/UG4KS0ykker7fJM84ggltNAGm1SQgT+q
xTrTfG1h0cI/kXp+KpqgWVaJVzJol/7Jo92r5JrY6sQ8HxwMLAcXCEFgGf3OoqJbZdmtZ75Zfebd
ylFnAOa2rygRQOraoj2N10lgXRQl5Dc9ccwDjwKr8nPh+NbEMCJvsU32SR0l67LiA+NMqgia0ApQ
uulubGsMcayEHg9LYQFQEzYidqgxuqXR3h1AafWH+V6Czj+z/aM95fQRP9pses1+zpSxWZH3iK68
sZ5sYZHJqKn6gQByAiKE7oIN/7Gs4RdbW1nwNa0H7UAp1E7hNUx3jdhYDnbM2NHjcZSq0A6q4kE3
TnDrkbMTQj6DzRH2zrjNU+1U5i1AiYjYAd/ELj8taV04WZdALhMD3hYrajDKcb6R0+b3xa540Kkh
byyy7dZMVGh7kwB3xPqsrrWOxAJhW+0xFS1zQ5tBQJyF3cnyAnxJmglDoPIv0lGYR5Vq3rFMM+v9
HilV9sqoYRjO6+ZdYHsccCIdVDDk63mNPh1kZRRX7KoAcy3FWdXNs9dFLQ5R5Vj0onqOKy9bOaaw
gB3AoG3dpj12yEHP9IxOaJiX9mh0t2EtlYs6NY9Zp+EhJQnwSK9JvVNk5q603PK386I5Bhd6GhRr
JNIgijqh3SVhpJ7kiM6ia5OcVIK02CSu46/qUO8+w1/Y2r0dX8emBqAn7p/Txk4figYTdJIxQIgz
UiEEDii94dUObOvup/rC39Sh1Wk2/lGHNqfZOkIxh4ooHxbH1akm/FyHhpuojUZeNTs0+9kW9dw0
Vw3jwQFE7tw1FaMaHfByCLwEBy+/Xv83j2+oMD8tR9hUw399fHcwtAEjfLOTdn9vjuVFZTOYZCII
YQKGxUKTCDYbKzh4oLn/82NPhd5/+dNtC325oQK5d357aAb/igH7vQFdwzxxmjDKxqW2h7rNNwYg
VWInAukv50f9Xl36/pL/Vuz6bfH/qaz1S7Xs3xXR/j+sfZEKKvhw/fvi1xkxwvRfUYQ/18y+H/e9
+uU4f6r08qgnGzYlsLnE9b365ap/WoZh6qpGRep72Us3/xRTOcy2TB7d1Vz7R9lLF39SIrNV19UM
nCC26fyflL00siZ++zi5pum60zOzqH9R8f/tm0R9qzTxqzBJbXHgu139uTGsC2QrLpyT3jtQyQMT
ADEo7WMHS1m295nFUg4LxI5y7ATdiBh+DFdUxuqj646Xrlfne0spXsDmYPtQm7d+Armi8IHikMbw
+P3uW5vTnpdDcZnYoGhsn6mCJEdkgT5mwBRDREGzDpT2Qo+exJBvYg2669jzRRYVtp8uMLCe65jV
waj0aOyMLk2O5lVDgAnOaPk5LbHx9k1pgwFBCT52i6B59QM9WNaOcWthBVhWIdgZ3Q9iIN/JphPe
uEtBTfRNEW9dUZF274TKzlJz9zIiAYUpQ5ZtIkRDruJRVVDM+Ko3cVgbYyu3IUmvIMjFgKbOf1Uq
1T0Yaa3f1XjZdti0nrHWUPfO2+ACMXG4qmnxreweZEZkjwA82hZOMk1lIyV+CGtqoaEJJclZuoz4
XdsXO5BbzaoCALd1kUOt0QkDA2/4sRuSmgIHUOWp5WzG7ZkGAc6TGLeRF3ZXhJPckkVLfkcUx7eO
+NK3+b4NsvatokQzSu+5MxqBo4sfDUXFzDVEpboqwaSH4bhBjAADuXfSFeD/h8wjPlJThzsVsMUW
gwQnwoNbKgMgEujNK8T5R6fr+qt57gfld4LlAkYeywFHFoZqfGlgxjix7ij6OsyrFz3I6QDx9g91
cGHmo3vsw5vUI4feM8oDqkkQTJwwSkuTWoZLLQii1GpwmcGSuOTumC6SDqZVW4fgVCYU6mFIrICA
IH8KECOsMTCjYz3diKD7fiODMP5pcd467zfv8neL8wbPiMS2xzI6LynAWEBpEWdWRU2Tgz355THm
8xXzlvnumBrupvStm9+ehhE5NSWd5hGvcnr4eBYfT8XkU73w6hJQ5PQX/NunNx87bzViXV07ZJIs
5iM+NsyLPugopv/TuX56fu97KuODaUHrxec44JL4seNPd+cd54fBv7tWKKguezqQy8DJxWm+kSo4
EQBL9dLqBnHq/AlJ1KbuqmWge4B+FW90v7/LQDvEbfzTDckH8cnWEtaB+l76Ca0jfmqRxXcIJXSg
kmX3PB8zr20c1OG6o0Hd8o2D2cnHSiT5uiSBmtAIGp27gfGvUp5D8BRrEEoUIkWqMJjulNN8Tw9S
Zz16AiHMNCFKbIqObjfuq0jr1jXVoowi10IwC0pH/YT1WocnyQ0YVe3EvNLX9GJFc+aR9oa+nbdr
tWbtbNmePNTex0wxeaktzd+0RWecfN8yTvO9OmGAhzbkBsGYi3Nn4Sl8sEYtMk9+prRLD4fs6mMd
RdW13hCYhxvAPA2V91q5wB2TWN+FHeKiYhpkBtPQVA3iHGsGrzujN1w2UeFUp4BKmBttvKjyFoU0
IdolDnKnaa/5RliJ+n5PdwKwNV38BBE75+KZvHQe6A0d8ipVkiE7jHazoxuDkk3jf+h5uzTAZaH6
yFCM7JUAEOYYQOIhvKnFGZ/FQ1ZQm6nKLt3Iku4GkFhtLRqBV37MeyY7dn8agLds3TS/I56lR03O
TR9pFL3Vyl2b0x5addVRUjimXOkPnRlcBFch+OSV4hFaI9rc3Pdhvg+GLEC1x00L5OogY/KPe2Br
iU4cidTh7aGsXFMFJrFvQoHp2WeLEsRp9LaiA5AEf6aaMBzjSaHTckJpPp5klMb7sWC+OrJqXs8Y
rFwIWBObeTGaPvnzvS+lAavfyU9DskfIGWBHAFmvl7wFmUvtmOq8dgler93TNrGWwqk2asisqMUV
dfJcnok/gsRqwUea9W1L0YA4ZOM09KO6H9IOVmVtFSuTCvI6KxDD6YqPp1I3H+YPFpXVHttwklJ4
8RLcUDk5xiheaQMMBApPi4Yi5WYwGJRjWUrPdFFAdtn5lEwrlxZptIsw8q8TP72qaDmuc9vxVnlM
dBXM7hqmbJHsm3gAYka1aUH2g3ppm+k21/XkMVSyZKd7EWKPQJ1iujNYLhF+cTz0hMhNqYwU/LLD
4EXd0qfisBm7QqxLjDNAOaZ9OrBbh/ne+8qP5flAxKzB9z1/231e1Hh7YCM2l/NDM2OlXhaGFmU9
Tv1xwE+nfr+bMXuXnobb/OOZzI83PzwIQ54eFvdi6VthufzpSfy0f5XRHoHu5i99oQKhVrBQHOYb
Z0q5/FiMsRodfls3b21aIvcIK08SZ6spqjaFV6Es8+0LvcHxOCT9OvcivnDWlzLzv9CfLFciLb9Y
o/0ZnhJS0ijC3dSGCTXLJ2h6657XdZ/0Fl8gA+2r4Zraqo8M0F8qTU4vtldFD5MMBSMMLyNZ92NY
bCQpV1TO1UfFrfYWfLKQaBtjREKoBaq/NO3iprWyXZANNzXwnYXXtfzNSnAJygaJubHC3BwSHKci
5SN5SfGtbm35qQqYBX5GTcFgnybmyQy9egeLBRhavlLVgxth9yTvpNzTt1hNDNeVrDl9TgWG4n+x
Nn0NN2OU4wmNbMqAZIOl4mxrpUsKsrxTadll3iPOnn7B73K9s3L0iJ1R9pTenAsCtzYxfFU6Usrn
tEjR6IYmVVz4XWVAqpo0odsRmxCunDZsToQtrgQXQoDelr9Sc5pHkcBxCZAlayXCW26RN4/hEoz+
Pq6DaYgCWNsr+30Q6tjeQ6rbGqmUQFkjjYGkvg9MSASGoB2qlpQPCcJNpqBxZuVuX9KU7x4TlRGY
lzBxBv0KlH0AMyKjnWcT3Ddx0viOwIXsAjSxSpe8FK3cx4CEGz+gU6p/Dc0cg4C4tZAFQs8rqATo
Yqul8skiCm5lITBZh/iEYvTpBy9Jq31RxckqVBQX3FN8V9CsItAkKjb1aH32J09TICoJ0qqUjMUs
YLdNeiIn/nP2YDeJtRpB3XRKLmmsNU/S8uIpsuFLZ4tqDetoFSMz2BZ0wXRXIu3vCHvQOoSMfk/t
QFDCdmTxWROAs9yz7XRXhV1AjW/cZK8OGmzseNd2IN3we9L1qB8RvLwhnN/ZuSxXYK6WaK6pR8P/
5BXTz9Bwegj4NKSTc83HsQ5dseo6l0lDwnQ894GKmiSw5qK6D+QmcFOwNqTV0Okiv6YRxyFg9+wl
pwG1kiLfVVAOgoF4JTeyToJq3DkTydateAV1i+gJqrp0ZtoVAhj3iJR7b2j0bQDsf+6J1bi2dLrt
QVwhIuSz5CCht101X5g1H1CnEJeV0t6mzcFuESS7/MAt83Hisnku75QxXZPdezdQmjX9NXMZTThF
T0+2IewyXWdHYTpEREWpssq46Kxivz/BxtAXkeVuA5N/AfComn9P6x+Jf8VXyvN3bSX0XUOVM2is
8GDn0OMy++zjqF65Ajx8naxzHKT2wHM0253Eu7RQ6YbDNIiaXaNDeYzXje4xyk4MCi1iRzTH8OCa
9b2lhy+9NSXOJCiIU0vTt0lzAV/RWig1lxUzpOcJ89CfAgwV1PSmvQZ6e99L/SGKJShywABrHC/x
FrjgBK1zx6xaMgrbmtCM8RQzB5QgZ49RDP8HQlUZBA6a24y2eaYse6PFTxxGfC39J69J0IrJ/qkr
8xKPeH0RhOTXNX3x7NTZJc42AZMC0oWK821n9a7y0gf4lInsowETaat04HlHhSScrExRbJGjkUaB
2Jh+/GAmNrTVIA9pFoLb01xen2YY1oNOxIabVGiWBbyx0KGGmREFMA1xEpjQFrl4OEWRxeU4Ug8h
tbHc95NlL4Zx1RTKeST40OOyHyPjxxGjrOrOv/FQdx+J510j6+bzqFjIS4CgrUAgwVPzHZrq/Esl
btm/OD4GXEtxXKwITOUiLWQgRYtdFQzlM604FIRP7x1BFpHt7UI7rVaDD5vJiEv+9ia6VFtUlRII
WqCRhCXhcw12ka0U3o3I7OjShcVX3zxF9RdHz4lz7WnMZ2H/eQrMRbMCnz8buVY5AdFnDO28HW4I
iFxezidYb88VLVstSuVKMchsUKTQoV6gYnatdl+7I96AuLsJRorFLUyAEJo0LXOueHOQbl1GT2pW
kafhEcTC+Gmkr87420BbbdQpF3ZIR64D5R4o5qZVjK9+c3BGj2o4L/rCv0qtzDt6BNUuBt/4FlDC
wPuPbUOPmmUXWAeuVB2d2Ge9qvYQdpimK8ZnTSFVaVDXTJADLs3lc5Xxo2TU9Teyw5slHX1+AY1W
WwXTdDTQunOgwN0dk/CusmtmFml6pbf0lEORvv4v9s5ku3Elu6JfBC8gEOiGJgn2lKgmpUxNsKSU
En3f4+u9gSw/qdLPVctzTyj2hEgAEXHvOft4oJFWDiodrQJtWhpptO9JAcht27Ui4853lIMOTlEm
PbKZrt3kgElWWFsyWprQZmjG3rAXnHU7vVVD+x5F98VX7/2+vaC8TmhiKgFUZrTnGRYA6LU/fJE8
9QY/g6lhGid5B8LGkzF15i4ze1Ijs/uClWdpAMrLjCLfFCEQotjGv4ukore8yB0z80WmSB5yEtUj
rW5XTvCTfPR800pwtk4ZnjyrzNYqrcdNl2Pq1mnemde6Jo1UmYW6kQ22cNSK7bWwc921S/Mhs9W7
OOPwUwLQpnFWvyeZv+/DRO6awfhpToF6L5UPO+32be0TRVCSqjGxGjJpqOqlti+M7nsVMbGwx2uP
Z/wwpD4RLOxeSlyS8wtzbsMSJ4dTKgpYhYi64MhU6YbE94++lD9MXFUrTiLDOioIrMd2Z7CnELRA
XSvxBT+iYsHZArHJwIg3b0ZG4iZ+bVJ7WEOyxskfBT+s0HjVZzafPlDYEjp0QNpnkf+NwKX3YCro
+smx3bam/X0yaaTlgbL3xHSb5/yuM5SLvFmI/gat2CyNVyl56/saKlIw3IdLyHD208wImo12dlnw
rgo+o+ylgcC0MeghQEvLj2FU3XR2FB7qoJswD9IuLeU4ERhYgbaL85eMGk0GtGbssxdanNE+bIrN
2I0VMEWikHvf/2ZH6bheplwCIQiYUwZoLWJ1msxr38lwiGxx7KNV+jsK4tusNy6606m7pFTg5hig
Lk2z3AIl2NLX4vyhVmtIWKFb1dNzTqjyqiNdQB9wkidN4dyO9PzrxNBPnRXvQz2e8y5pVJa4AnZI
bqB3Vt7VSYbbsf9l6IAEhpQ0ix7b2kwMjlwgUs9gESXiGPmQterTCH0ERwtL+Ki9QHvXIRUeDV3t
Dy9xTLCGYwJ+JkvHYA56EkOfnQZhEIgpy++0X5NdalgfSpN/+KS/kSsnnFUR4DYj7jRyg1RARSLL
l4yq2zGl1KEADjZzyeozsMMDTjKJR3Rv+zHTCJsGNhPe5lzdRfWkwu+NtA1UoOnaTojRS8J/rdIe
N/CrzVNZBN9mU8FLYbp4CvWD0kfXUPqaqyL0WaeIOTLHAoFGqWOVtnjtGSc95tfeXljSv+11IB9g
WMgQNB/CVv4S9KPgM5JUKwi5RTQAmNaJ1PrMvC6PNdJe9HXrDbFbWAR84ReA9ciidItXa5gI46Mr
xdF/DGVN3YF/fYyGXd9az7HnMLsWabdpJyA7sX7WkniT2oZxzCeCW7OUVB2bLGFV8b9lOd0fY7Lp
djtJsAG08EMxxoeGVEJG2hJVolP9oBhuHoi9iZqtjMXPlsrMxhBTeID4/tSP5amaRmejVbq9xqea
aBJ/MaJvEbQnJ2oZFBX/0vgFUOZuXFtKxcQaypOrF+UZfsi+jUiD9ydnMw6kkfX52K6MOGI/LK+d
CFA6y3RjR4LhamgeicIztaw7ynpq1/UwubAz+PaFQtaC06IkBKW1BvTLd4L8ilLpc40CUWv6+adg
heMZ5o1VUwmEGQ8rWCUFL6nXsW9cDemccK1dNPSQ1MdbAM0h8TNwpQJJpmRjP49DDbo8r58Kp7+P
C/lU6i0z3saBcALVL9HaYg6SoqdGEjpuluAl6QPIDlbSkRRV7nITIWOi78ahvwe5bZN6HVxUu7RO
UxuZm1VBiNCxtndjLLYq2vRDa4l+q2usY8zKwM3XRTdtm90k9TC489miwIYEp8nT98Sc4uDtO/Hd
8csIRnAauOgTb4YMeDM0J52ptG+T9CXeC1OxTiyCcAdQ/C8qZsmTAV2+OFQDb2cFxUmJaR2kXkHO
ueE8ddSun82gKY6Dbs8d+lVGaf1dTx7akiQq3fdJ47Hj+1AUoTsSuOGmDA6bwv9Ii7Y/lz76QtKG
2wg/r0oSj2sXNosvgDhur2XE1g1Zus2zcD+kDIoLoE2ZS1jN3qZO7rLqMdcxc2KZAjEtTQfVypDv
vZrigsmpw8O8u+4C0TF1ufUteYkju5uRIcbBG/pHEXXXykbn641KtKYRiaTOrzemmrOYrg+5nzJ3
xSoxNIceoccUAOXJ4b920oNQpInzlJC7pdRknYx1pbGCRkZUSkqkvj1ZO5aVB9n4v7BgJPswI8ur
IsaYdGWTpjPTDejfR5Co+IFNzsEdYyE5dUQ+lc4MSs6bx6iuxbFeBIcRHq60qw70GmhTqArrQovm
cwO6Z4weNROEvFM29zDffdfvekQDrUktjl4v5qNtZ9nZpvYY3lvrSNhPtrWg2m6NzPZXCTuURigP
LBJkLI4xunDjU3fsC4bAAjTyaKCscsiGwkO3LhP0rrZmfFiqCE9g3X6E0d5uCD1rAhltg9Z4aZKc
80fSscQA3h9a1iukLmKKkpZ5sNXvW6yY4MgowtQRGoA8YsRKHORwFksb3SSFg+TFwXykLa5stJYs
9qJRZ34MsmQ1/eH7A1OVzH6C2tHyHWdUaxylpD3N4lnNsB8h9dv5NVBSDbpPEtI8UgkGmcoXnZK1
hgMyKUs82HV+mUJl5Cf6Ho8Bq9lKeasoUmjqoCMUKkuXFQmqWZRnpXWvJAZogcA4NhnhJHo5epQh
5Af08qexbkiADYaYdhJ+WaH3xBrUmD7V6Il2sh81/qUKstm+HZfIpqAPZdVThu6E8YRCjqUk20aW
WyNRGT8GYMFxGtlQAlWAbn36CLAH8ljDtFSo2XOtUwOGbEbqxPTOUnAyBIITmkbFmNwF/GLUuCPG
+aveM4VuVGoQA73/1jHvZBn9igdJ9FT3WCm95VomLQ+tKaYNRyWwH59Yndca/tZOKU14vnjFNpNO
AKEcw8eEldlBk859O4kjdLMdXq9LpYJjof9XMJNnrRo+UTRKyWRVn6iK0q+XzX0zH6TUIzcj60VI
xPLYN3546qFPvKF4m3c1OefejrTpdM/ZhiR8Ri2a1zaQu0GZYFmIFnerRfggFATXoaW6U61+20fy
qTd9/OhGzaosmH5NvV67aCs58G11Xf4kpwKVTf9gd2Q/+cO7Mc3CU+gclV1+hwDZuhlBMutAJx2o
9pxfSB+GbVEaL/BbtD3DJukxCUnjNE9u2S2IsR8zubL1DCRT6gdEHjM62qNyhXzhrJzyLUHfU9nF
o96p4Tb06gGoLWnsdXynqhK4Dkg48HYpNXvruRQxTUiZwbjRXEv1WQNPbxp8MHcoq1OAKIsZG0tF
v5LkQaqZm0CoPI9wdS1tYKXT57cFuwjHtQOKtPcDqsfJ9wpUsxsUJLQz2NYrTVC1pcaigBB34Huj
0UYj6h19azzolcXUGjaGL98NgD1V0t4migCEGg+vmV1APR7tEqAOOu2mvlCe3Ch+neyV9KGr36Iy
6E+lrr+kTeYWA71XLUQAq6u1ejCHd+aY0YNl0m000LNMdn5oO+DnfN0synuXTHY3NgwWbcjCqDr2
9ICTrp67oh9TN6GHBJ4siFLRy7qm8pJdhUPjOZDKCMOvZ9M4Yxd4Mm4Q7Gl7AzLRLlH199gHKqJV
yXtDKO4+KOEJWmABNmPr0bhiejmHxkUIDNtulXBC2ygNYk/TzzawLtJtTBiBao7VIa+YH2q9vUNX
teMAWmlR3x6dJAwPSpBt7VCG+zgJ2TXK8dvYID6lX0/0YWXjHyyjo+yIsUglPajcLndByxbnxmQg
5dVC8pcvJHXTValS8Mz1ecwoHlbYiaGPyeCod1Rfav0ZaACmvsyg/2BWNyHTVwNehWzRDjdKf1VC
zdpzxFA1aOI7PAaMmT2av7bHo1GnCgBbrV9Jwjt3ueZcm0T9YRrIW7UAkXGXO2fd/JaExFUk9bw8
ihDVznhmzk+7VAUL17SXScXKrdi3femgdyc1zxmUl6agFtZRKdjB/dDXelJfFMKS16RJl+5omN02
D1TcdSRBZ+/hiOLK6A8AOEEE6A7691bM8OufodmmmyB/0JNr30JCrzyF+axHtGyh4BtTsjnUyCAw
RKHKALXO1vd9Dc6w0uqESSAR3ENB3Vy94kQPdplCshBsGyb1iX4JpfkIxGpn4ETbVWNSbYpustZl
iB+oRWTsDEi8KHd2rZHjoNDuMns8GThJV8VgdYcwGS7CLrNNISk9GmG+VsHGsoJkij6Erh5md1Ms
XulNkfVwEPk4bFN4FaxDQ6rQvZFQJHgjjdS/59z8ywrmpA6HRn8UiW6bsFByK+0Q2lZyDdP8TOLv
CthTBoDbP9aekh60Ka72Qu+udP5rujgExMJDZNaAPm47JhSquzLmWMycizp0zwHSRCKWYr7gGGx+
15CdWjbYO+kdbwQ7tSC8KiiT8DDVlFRHBa9LvfVq2X23RnMHNqC/hrVM1tJslC1BVON66FABe5XV
7nJQ9cde8SkjdH67YxSn/FkPr6hiX2hI7PFXduwfNXqHRYAs4Hz3yJfG/Fs794kapcyObR1mRyPt
aTx+3l6uVfPDn/ctL7FBAKNKnF+z3F6u/fGckC72ejJCEhbnd8BsHJLMPkUJOTXi4cvb/P7Uv31L
O9FBN8I/2/x+0vI5jIY0oT8//PcrrSg7kSMTMUvrWVN63h4xvc+Ed/4XP7fv9/uALzmryL22X962
qtoTa6Zw9+c7L7d/P3H5T2rbeA2A3brLWweUnvgq/vqUz49avrjlZpBmAXhRD3v2/JV9fqOqoWW7
UNdO6Fe/Abim2DCTzMOIsAxRKZtANfMN4pqK4h0EQnwmrFw6RsyBeFEUNQy6QtM2uHD2NnPmuxtT
J4bFHoRDiFK0M1WpEfhOJWyc2m8JZ7ioERup+T9Z8vuk8YDRYIjt3cgcOc2nyap3aN9Di1a8NtoM
Yz3jlrNvTgurREfPYkT3SffWJZmKwCSFFNLGN6o6t0wQiq7ATpNL4p9RnePAi37OLQxY1PNcobgU
+vRKPCgentI490LuHLQkiNdXlrFVMgVJ5MD5fpozMCO/Bx0EtpACxapPvauqc0KNLBQCuhGy14Mq
tic4jxyw2eTcmj6nyGxOnM0RgEbOsSqD1A2B9WHS2mHGilZZElzI3OrWpokDqUjFqW/St6ni681p
cQHoc311ABio19+aTOA+imnXWOy0SHiHAwPbXinsHYU0bRWY46tOLW/sle/odBT8CQNUFIKUqNkS
8IfI3gihG8V1D/ZI3xr1+ANZDisHUCp2jSJZibYS0wLBpxUtc1k8pYn5nvf6sOnK8Z0wyYYFouTE
rRN5F/mMgVrbpC6x3IEvHvOE6W3BmWzTzdSe/LkFhjENE3FCCGYF6Escf8a+j1si7DGEQ9WmgR6F
E64mx94BfOX94hOkcG1TYXZbSz1L1m3D2bRLWG60lobhHhcKGUXt97IXeB8kEaAe8woTfgjNnh8T
BhEKaRbtqOpthPeSvI0MasBiU3vbzLQJ7HFnqxJAKY2H2TUGYdHfCouufDplN5zGXGdAvGA0YFei
1GDjiYhVJ++uqD2DHhlJfQNpmKBLkQ4TFAVNt9w245ZHaTM51UTUSE6ah/NUT8XRiJvXdAivE9DD
jQzaH+SemK6hYRP1GsvaLpons8D48kV9+DfSWDEL9r7qQ2kXCUPXpS11pkro+nj8C6Ih8OSYEAcb
HsaRpkvaEX2OZFqsQy0Bi4S6I5Teo4EW3FXSTNCfCbyt7VMVTttcQxJ/qIm+oYeiYYD125NGmNWd
HADvBFZ6G7Mj5Fb9wKnA/zcb/j80vfOGmyq7g24bBHE6f2z4FGaVOVKjPdAIjklLxyFBBAnmUIvO
WQu2dVNHCF7DJLiFax0CgiQq8F9/ebML+c8vj/qHqWuzFBKT8B/bEJZhZA5BGh4Qa4y3RSIOMSje
AzM/DV+8peyx7UIPYnVAjgRIXfVo3gJ0K3786+3Q/3Qj810gFZWO1IRqa6Y5qza//IhxPo6yii3/
QL7FuCXqWR7ahvY8ZtZNX0ffu4nYnjwxHzXbLy92rA37kGJLV8hDgWv00jlNeWZCjzEArIWPYIbx
KmFEh1zsSp/TNIpQ7UJwzcmTxtFu+vpSKLVYE60rNpVCTzpLPOBJofZq2kA5SBXbkf8JlXy+COeL
Jpm+/+t/+2/2XUsAGtAsS7NV27Lmn+fLv01cqh00gOMPpibSdU8WnBs5MXgT39oWxMT+xiaUPWvL
btobooBDk9HfTyam7cOZ8K5un6q9hHyedgdPBuGqAz+6Asff7ZIpEPtW9A8knOi/8Rz/L4/+N2gA
DZnyl9/4f6AB/jN5fXtNX78qo3+/5L+F0fI/bMeWKn1MgfCEI+4vLACaacTSQmdXgHvGJcfAV320
ZViI32kho6f+J320EKxPOIDQX+Ic+T9hAbR/5t1QojVALs+boQp9PjH9cRxGWiFkrUsFn0HjbIU9
RGtM0icl7PM9VR5KZdm+LhFn+PWcjpRgY586pBBfvrO/Oaf/7WZYjo5wHCKJjTn4n4+LSasxpU6d
si+LfEZ0CvsEPevNqtV3J2s2lGiZfNWF4gIZtNbNXOoLxKDv/81m/M1ZCak4Y4vQnXkxPaNTvhye
0BsifEW6t1crWWy8BNXQqCnioCB06awD1QWmH97VDJ3vQEUwBufNutBSktozsIS13pHNCavO/Teb
JeV8Wv7nMc/SSZ8wcPzTabDU+Wf8smFDXBulZlWoLLoRCrXa5jsZlbdaHtjn1DKc1TDgM1vAqtU0
zx5AhyCGErJYlTXNwI4eFTpDaTLwEdldsNDVhqQ6WxbreM8+1yLjdOOk1z4XyPH+ukjopWwCo483
BX0tN+vpdbdOMNyC9h6PFAqfEU8Wp8GjiqGHSo7agtKKmasfSmmbR3ln+PelQSvZGfrdaDbUq6de
Ofha9svxaDZKndBvsh7cuqn3VplcPC2pXQxTSAaruMHNW793g0PHpWcqpbbZRY2QexM7gDKRShaS
vTrKtxShLNj5Xd/sWEDmm3jsTn580GzO76xPGzPVt6VS3ljRuzPGVxn1wSmJE/CKJVVlHeAp6Pf+
kcoY1r6WaUztnFRI4pFAxJ+o0txqNGZWhkVCpd2f8zCODhQv6Zyy7MaUI5lmbXIvOdgoA5OIzYrT
X2OppgelMDGzBs5HM/8gWTBc+vA5NcxxNzQs9Scf9aIZoXBBL8V4IDHv6aCEGnvXd5qHsTj8AE/s
M0cw0WmUv6xsuuaOf6XGtIajIFZDV95FD1lSokxKK1g4s6wkJx4LysgtuTMrJhwUezsmF76BSF0n
DdbCNuenclcrAfXMFpGxgspDr8R18qq9ldHr0xzjQcOdtBNadOhwxZLDjbG6IMieddk3W2jTShlL
pp8DOMdiQKinqVvPumro9XxrUhjOCAlXAu+ZznyyKTSKqgi27pqhubHi5EOTo1zBqCDQM6UKUesD
uJC+CzaZ9UMrwGGmwEKyMbyN1DcfRgWua8J6yYgK5l6yOuAUjPuP2YBhAKBc1bWDpgM1LrqWhLQs
G/WClw2XdtQIUfNb/SpTms1JFbBXjKS8VFWxwtD3c/Q1aqWRhgaAhmyCKWkdk+lBHWxWU5smpcSW
5oqW+M1WD30LwkVhXDKvgkJOjywsSXQsNFHtKbEc81Y3NngW2yNi5/YoFYuyx3JVnStlnxcp+vJN
Obt6l/sUo3wbw2RuzmG3pG7IAqs2tiQMNMflrs7HCbJabi8XTZt9I0iFpMi/nrJci+fXL6/4fGC5
7/Pmcq0yhmkXKfQS59Xx70JBP8hnEjvNL+v85VEpJpjhY/IsgkybqCRTWqDTl9en5eFlHa4Rxonv
wTI3y8PLBfqOYPpdifi9lOcrrVhUaDRcPksfX1b5oRODqe0JfFte/7lmX25OJjADKtbzS79syaiq
wd5Dw9LUqr+SpRb93sLPbftdrPj9Ocu947Lxy9sTC075ZblaLpvLKSRbRyhGpElPx4icj5ZQvRXc
A8LJfe2tj4mPFXTWdr7RwIHzS/wKvr1FKXatPXWH991zSbXfVENFSNfQPdJvfgcE3pFa8WSagjmc
ecwQxtxZ5fQk9ZYspv5YJDm+G4MSp1cEiIDGNt3rE7pCjguUmZzYVxhrbSil1d5TffQjpnCNMAB1
YUX3pDejjNNvvVjFL1I2d8K3CVwnT4OgcddqUcebdSVR8eB8MPyCXElb3qBx9c5Z9gLz8DIUNkm5
EWZCzt8k9DrFR9OhK8rMap/pJIR6oiLtlGrgmjLmAwy4cJd3xY0yeMFxCpKD7MbpUej5zlPqn+CH
3SkEiDnLiVAR5TGn5/Iug0m7Gqj/b4pAtsA6iKsnutigyTkq+HwKfzNioLaEdvCakJZNr9ZuHTiq
mydpC1CmxtM0oiYKU8Hpd7pVDO2j5Pj9Uba3ZtDmiD31adu8s64wz2aIkrwyswgs7NC6bTMPWk6+
bk05uRj3t8Ql0CgkpXv23TtktDtFOJKfMHwb0ZjSkhQVQisbcUJxqgfS0awJGY8YvY0gGHIbtu9V
n37IaXrrEF0aSpXdK51V7gWmHSdmqPNhVN9miZqudL+21ixt8pP8xXzPYYUMVYPlP82zMUFW1L3W
g4nLrKLur1th7pom46haiVMwL2WQL5LQxAnAoHPboPXsyBBVplRbpSYFpbKjaOJR306utkrKupjV
c0WBYTTvjmmpnYyqfNfsosdJDtunvCXE93voCAqhFos/q2yPqdXijgVRb7avWRcKDL1oSMKkHPZk
MTxoLdmVHbwInSrDKtPMN5GWH+YwsKAKaQqC1aUm7ZADlBcnzRwuiS2ntcynm2mWSU3QFgwBCKoH
WLhWkXs6KnuAKPVtbekHLTL2oyHOcTLumGLs1UmVG3bsWwTa41b1mW9K0y/2FPs1IU5l2w2uPwYW
GupYuebMZg7d8DFRFlzFnj9tCWza+k3/EuYq4m6fCrYf3CVh+pND/NAZ5l0YW6lrFcZ5QjUVW9k3
r8kiZnPVo0k6ZXdvS5ruQ4NNC0iRUolXmDB7PSD3hZIUmnE7+E7haW2qdrxGojm4TnEbIcTll8hP
umCAGrx17MB17BSRnMPKv6oBlTpjQl2u348p0TUe6g/LHoYTwMmt0vnWWphXZn6H2PDr9UTHXkFl
TRdmuK80oMUmXXF+c/0XPFz2LVjOOXnOM//F7YpiZ6fqy0DFmST14qfMqHv3Vknlp6W8VIaMYnH4
0DsgMZyOhAQizayLqcMCiWrJCFXSCx0clqGtshoOatocRWpfbau81iZqrkGRKyZOPwavv6jSeqpi
Tk3YWVbkm5R2hzOwH69Ic/iiR/vOq2rqQN0j0V4+uwdJ3kQFDrAjnHvLI9zRo0RHcCrtW8tgEK7G
Guy52BdW9xyphPXARVhF6BQ5OBJylqlBZfQRSj08U0o8WgRZmh1trGE8mw01VUNRz1lCZu3UtShr
7gXLYNcWVCx9r3gpdKTYrdSeaDjjzJQQgqaTHVL0DD3EJGryOEbmhz2oryNNYcX7piCWjGU1x2qi
QM4ffAcUkBeNZ+nY71mfPud0FFcqVtLT2ObQk1IrQNPhJDdWAhlphbcnvUlKE/dfNrKamh9Z7vv9
sJaYzKVMuPN58VgyyOwTRCjLs7wirdyiHZr1yPB/QyB1uxMqu00jYNH6HunIEdkvN9DaxrMY5GoK
0vFGFIbbCCV1kzIhbc900mkzmXRbqoKjURD8bpUODBwowUhhq7WHQtbad3k5nnW/tCA7ZfeV9DBF
1NZFbwT8Fm1G6EzasLUAlUJDAGczMaR59HsumvKIeoH/cN4SqTaTSxc75ayKCivu1Nh1YDD01QQs
GH4H39Mvv5my20HPuRjguciue+2DqluL2En44Uek9PbgXVpr1C9U3OOJvzmY+kY0KbRX8SEcsDeK
Mrwohb5JBFpxTfeQ6Q72IVXza40JZpdlpENSzC/F1N7YKfI8VS9+KYp5G1v6AKMCQZnQdQa9Rr/R
/I72b5Jc3lTSDXlJfkDdQs+qA75hVBfZa/WNP6h3RiLUA7zn9FyM9OVspea1VDSD+Ucs0jTa+tCT
V6oAjzLW2oj+c4ZqGd0BWY8LPiZfKYN5amXpHJqyaG8oUGc3CA/6zItv6igo99pYvoW5f9Slh7s4
6uOjM0z3XtuPN6iyQNlbJcTN+Fdgso1OvNPRhLl2yp4Vo0K66Y34onXjPAU3nsuM875Rq3tNlBvQ
Dj9sg18lqQb8JebY3YhKPXSxiha1AONiZ7dJrHnEhlVoGYzMg2JZGoz9BPJq40iMQV6enDE4ZI3d
3yTzhSP6j96uUcyr7Ojm9JQ4Y7oy9sSpshhqmLlIK0ZsCb30xtbDN8cf+n3o2Zge0fxTnyO8S0zv
dj5cDeeNqAR2ix6VFBfdfKHkpOCsl6t1q03aenlI91ubQYoVXVAeC1nwhczXosBEpf15e7lTFhUe
weVqsDzOQv4fz//bO2vpbGLE3DOtql830C6OZj2Wx+VaOJuZ/teby1Oq+RXLtc/XLi/7vLlc+3wr
W46cqxJsc8s7L2/A+dtQGvvgLWYq1amOy7XPC+V/u8/OJKEKf/e6khN/aAJA9CQa1c+3siC5w2ea
P2m5SEtwNMu13+/1+VGhcP77mTI4pR4oKMSPjWqRbDm//MvjvmzB5Sz3xjZ64i+ft7xf27YvlT0K
l6kSvKV8/sy4JN/PXa4icjggTP6WTCqzAix2QL8SJp647kzsd4RnaLf97MhrZm+emF16kY9fL5ud
e9ns4StnN1+MrS/A3hcOFlbHib26hTsdmCneidkcOLYWujKIGtty9g/aKQl4SlATxjTf7HwtuYS0
U1i1GsO2L/CzarN/QzXkbtJZSieGJ1z060aBzaNFvVZpB5sOxdmCND+p1YMFxxzF1x5VR3KmhJ+c
i2DuN+mMYVpg4vqpu4NdqbeRBXCPadFYnUc2b+Wr+PNG3D/NhLeyO35jIT6du9mouVyzK8EkIXcY
aecHtPki0210cF5EAFv4j6f5s4NTR6qxjTV8P5m+K9ErnifjR4g/4BKFebyaRtYEdayWq0L3NjB3
EeQ2xLvrpjh2iedT9uYC9/ChjtCeR2VJ/212oiY3KA4ugpUKxM9SPwn/msxGVqQHzBzkyPAym0E4
mxK67aePJUxUzss8o/KV/hxDn1qNMbaROjGpA1lFyjI9ocIwhE+WqIrLZJNzTcIW5hiMtgF+vq3X
FpB+6nJvB+TZzcgZYur2XskSFJlhvMqdKAW3Fb5iTSNkJQq/V44Z7mbl+VmdLcDLteVCn83AjqFO
azFbk4GhYQQjBYKfoEO4kG+WZxWjk22pzOAz/ottg5x3D2HL2oya9RMMmjxbRkViKQIDZb7VznsK
6wvqlHLGc/11X2BRWhmwp3b9fUH+wSqaza7LjrVcQ4HlbyNDzCQtMTJxbCASt+beWMzYfaPv4ih6
nhwpig1SkhhuqDU/tDxu9oV+tglfmf2wgeBfwShNSzWfDkbBinLGXinqUNHtVQgF4yA5i9kcvlxL
fNwnAOQyQhiLS5ierSas92FrkACiGwqyqqR8nlpxrEBuumLOpYC8gG199q7rVgN9eOfIQdsu9/rK
WG1MHY+8ktvR2frrmcvTlwvLPkVm+0g9OsZOhORQn/3ycmQkJscPX/2cgmHP3yGtzOm8XGgtIpNJ
0+C4YsSvA/AD02zqXy4UkE5gBebbv68qSoROevb2t5j8lwfa+SV5NMMLvjxxubq82/L4ctOaWQK4
U7TfH/P5wOenLvd93qT/hJdlJhd83vf5ocXMOhjbZ32BH1QzjmF5cLkgC5klALSEL9v3+YnLU5b3
LJctT2YCgzezGJZHenY4Z+Y0fD5vufbH5v1xc3nKH5uxfMbyvA6MRNKWlyry0p0vaaPhrWVVUMQP
cWud7T6Ab1s1DYriMLvmFJz3eqF/zxOp3ESVyFDjUZ5klh6uY5I9Lk4Qb3urnm68HO+gOvxUK6VY
T0SArQj9azeot7RjnghxpvhIjNcEUMDfBGMz3frRc23hvaBm4Yoq/imY57q26TicpFjpSgJpVzpH
p8SytyrA681ry+DFRtORg8wit8ZG8DVMRxkKdZeiwa5M3F6yhcyfjSqZJcn3gHXNjuoGy1F9gHAF
jv7ARjQrq2Y6aDgRvDSNHKTRv0xe9pKqo/3cBa9FE2yLasARjvii6qq9UnV3Wcd5tsFoBUKKMvdk
d5UbZ/EPvI0Jq6KJYPOSQlLf6j9bWf+M20Qe5kqH20WgL5shIhWp+1F79jUFdrVFdAGwpT5F2jPr
NOOUjIk78Ru5nM9xj86qKMXu81NpI+rCVwATDdhkHo2ciVKbBgB9TUxgJ+b9HlaNYjtBBsaCK98M
YkDXJaaRjEPwXuQxGpAR2EtD7Ak4mNzYFETpDhV3ZTlZkzr1HrSS4Q6gWbwWtfqGnumlUQ1tK0cW
FpPUSfX+PkWG/5DW8c4G5oPgq7n0ALVWuYyuHTk5W6sabgmIvOlGCjocyvKY7KdBxizBlFXbmNWd
ij69isPCbTsl25Mp3Z+MaVr14a3SmPWOXMEj7hTzPNgYCfNczI3etrhpXiLPtM99NxaPjRMecVPL
Q95FctViS1xT/DK2AXmia63IzVvZslzKU4kbsJ62iDiMey3yiaBqzFWXm5de6WkWIy2OilQ/Jhl5
j4kX2Kcy7D9EBq+HCwj1YzLuh6aH3JPhr7Ocadp5WCmQybb1qjN85cCEJHe9QMGW3Y+umqoNKhpF
2wayK1fUyCBbj5AW7b49mFlKlaMF1Ga0hdjnY/RLBnZ8q8ocAQl7FJU2xMphvwNp325hFPXbIFEM
t036N1Z95KGa03+xdx5bjltbtv0iaMCb5qP3ZPiM6GBERmTCe4+vr3lAlRhKSVfv9quDQQIg6ODO
3mvNtYxsQ90WiU0f36yvbbn/a/r+W9PX0ekM/jMS6/8B8MnSPzd9p5f83vRVZOc3WadXh8JCp7Gq
6380fbEW/mYruilfme6QUW5NX+s3GWsuvDX7CtH60vRVftMAJgNe1rARODCu/gsUvGL+qr4AqmZY
SEBsW5X5QORu/LmdiHS/gquOXAg8sAA31uNumvQgRXdKoI47lQLUnKARLFbTSEHwHghjZDI9EpNg
jF/SGnAm3jWk4gPWHUBF3LxOj5AXMW72f5cx/iF6nEr53STdE5Nr/X2aKYGVXDuqv5X7kHF1Njz6
WYua0FGSdCenild+k9XxoIKuJ9JQS3e3CepxqqXT84T8H9qdevIytS2mev9U3r+KBs1JRWkU3IB6
NHYXuhNgmhcTtah7sDHUJ3f67aEaOx9BpFZLMt0iTuhicdtyXr+uGYJzIfQqCodFCAJ2Zk5jq+kX
s4e42EQ6eSTTeGiad13cFcm+gh0ir7oEi4AxuNmuNtt8d3sax3AycA354a4AYpvV9S4dI0OeTw+9
bqQZND2cJpKj1Du7L3SGdRgG0eRBXMlEn+Q24eSAZtJDoCAICfzyxihYOkluLRpaczs/B8xttSHA
EpuCCmJiD9vYZpo9rXBbqyvVZwOQ4nKkxbgaiuKe8LhyR6BMtZseTYDT6VFA2Vie/7IY4KWrLDUN
hI7UK4+u3TAWrHOuGtOK03O1nQapt0W3rX/ZZqqJoeZQ41yJh0QRIXblFa86Pcqvi/+YOW3j+k7T
w9vnnFZP8jVVHsj/UiRGQrZyfYT9Wt1pRoyqe3o4LZ4mxRi/If0g2Vi84jZJ/nhqQA7bpPgsp4W3
+bd1jUpJdhkoM0mBIZPa/PKVVzK9Pp5m3yaW2Feuy6eZf/v8y6amh0HRhSscKI+3l0yPrtv5dRNf
3vcvD0PnU0u6bPvrO3zZUmwO5kxp4WZ/efWX5f/hw395wZeHtw/95aV/u3xa89eP9uuagYljSI+1
lQU1Z67aHPm33Xt69I/zrsfFr4sD9NKbX2ZKGQfTdOgMVtwgiBZH2G2SV1kpL6Vx5G/GjcwImFPa
7TW3FX/Z7LTAHO/8IDe2eP+zHTWTTFAAMvZ6TiW3p7/My8iHppUgVvzLw2nVadH0aJpMG5o2eXtq
4BXHnCW2kUybmx4aHVBdvPv/6d2nFafJ9DYQuh+lpouxO7MtNSrM9tv0sA39Vl7iLMbJ1FlrjXLh
zjTsfDeMDrf8YRMXu2nmNLFjlRbTddG01jS3Djqs8STPM+ouwm6h11LY7qdFoxyaI84KtipTn8jO
Xzajmp4861H44jEndQIFMmthQtdn4b4sA2xtBPIshlg5OhLOc2AK33Fcv7pjTouFROoUIzWxRM33
SFjGyhq/aRt/DoDQE3q3y0TC3jTkqTrvbAyCcZYv4x4NNy2/JtlplvehjS3eFy5BUCIUcltLKvNf
PuX1aww6zachIJGoEU14bieZiPP89PQf51Vi5S+riFdMr72+4m+e4sugCvPLpv8/NoPwtQHyZG+m
LTvTxXZ6p+vDae60Gbj19N2nN/jHT5LIwc6nJQ2H8fZpKso8uTrc59OVjGydZOckfcI/yqNafJXb
vF/XuS2+rXObl2Pzx4nx5038slm1xZAEnIb3um3iv3ub6dPe3uW2mWmeE0avSSQgYhA6YYpxPVPF
dXV6NM2bnnIFvyihPKxu81u/wi42rXJ9OC0Kp+vq9Jpftjg9TaYr5LT4uub0Iszpv7/3dfnt+XWb
vg7hRjJiXFE1o6BMOiFUNfaK/Ob3UrL3x+SQdXj1lWRAuNR0/bqSO3jF3JFSl6wWmR3Ji9HVCJDV
TaKY/fx71JIdYw/gVLg+10vTt4gCMSJnLRJ9KsfJNm2trJ0cpxZW6zcNhS84j11UvZmSvVWiPNkC
12Ik7Kr+XLfuhxTioCdLxGhXxUc4toy0uMPAoXCyTY+aQ+Guq7y3d1FJBH0cFI8yPJS1n1Xf4kD6
gOKCkUtpnCXYopPXEeoYquPcM14qJ0U1FlCPMDoLGilMswZNQQztD49GOzPrYVkVPpjAzOWW2Nxo
lYRpw8WXoEerJO+rZdvH3Sq19E0eFRdyZn9GKd53RhwQsExYTLbsY5p2TIxL0fsQ22SF0PHdE1SS
LWzT2sWq/JJoUX9KgvyAUweNW1HjI7UeWuITtwasCix90MALB8mY1C/1Gu5H2wX3pjJKC9ODbv7e
phkNrSbz+SdlhvRZEJLaMVLTCd4pQmtLpXuVq4fGyy8FZAmv2GSJnIBWEOc5w1+PpUb9ZQBGHgUk
PRg2kG4w/cRsCDb3HXW4jYg53KkqgTRYN9D82Nlb1iGjsWtP4rToarPB1+5U7ZPgZG2XuH77FFuU
cCJ/uE9q85AGxathuODzqfk0w52XeLtQBbqe9z/zREmhzkF7ROjf8F/kNVChCtmWPxCykPqwFoBI
cqtbHhmqY67lpFrIWrrSK4BejVPRQ1ObOa3RjxAV5UytVPswaMnCMQsPS1AWbAmre219utllQheb
8Xihl/Yiz+u1gtBH90A8aXPqjdz7GyCgmoCvZY7dtu/sV0xw4blt8vGu+WY/4Ixo15jLO5pz0g8J
vVKRghv35efMIUy8hFYYez7G/lG7aDFKtHTlGblF/Ac+3Nro9bmC1abN/XGmp/ByaMVhHaAA46dx
tS1CuuRBGBAyZMNf94t2IQUBxnrXW3ZGUmwwO76iiP8J07ZfaEXdgFs7tzL2lmGojLOh7HHStJHj
nnKtNve2584HTJ3zPv+UTM9ddZD/4yRHSprJzbxuwNlV+c+00C9G4yorhCbrcemXXrUkUCdfO9Gl
CFFdGkjWsDhDVzIoUc+1JHdIyQrAj2H65IdjZKObSFjwZnDwjMp9TnuE8BeT7bhBMwu713rs70yK
RMsqGLlUqkjqxCuG3Pcxag3HNKsuqevBvTKACSjjXhhPEo6PKoL+ROYQOVLhXcPdPlTQ2N6buAMW
LhCYSG6SCwTqXZENyl4FQDbn+3g4B5SP3ijjpdth/TO8Ib/0qUk+oTNsyhjfY25r876Pm7ucowq0
QwJnuSZ/x1CC5IKED0oEFOp5Qi7N2LVcw0sZDUTj1itL85R1YeiPakOeahHWD6Xm25tx3CVjQNlq
KPNhrmQGAzJuoQt4lEfZ3iW+b6x77KB9x/CPKK1hmWXGE+XFdAVFRDDksm2vjzMABgRYeUgvcrte
jWH7DmatmoGD8WZoOPA0S2W2Qm6Z1Gq5NCR33Rhev8JujQipyZ+kBhCyUWv6AT4ErvfhDezPDMxb
yvkUUoFkY4wySzYQgK9aehTuK+z5ir2P2Bu3Bu6gxmgXg8EpwShzyqpN/JLJw1zrKL/nfLKFplfH
onP0mdnWBUJO9HpjquA2VPpvdd0mcyPsNjl/7kxtfQzP7o80848kj23MsH9wU8Qobm6Q2uHsYwny
da7QreAmDckKXIhMldgp3Ax4nBT761rTHlpN0Rdj4GzTwKbTIfXDpQuRyKBUXreoN2e+H0cr8gNw
3YC8IYYJOKCrNqssGdceDcWi6E/QF76hUgOSgnkavRpJDtn4uhgIzSqs/JmjD+d0SZ+qcwDyxzyr
HXeVAfRdDFFAbXz09qFaoDitVIyVELHAOT0FHKbrRnsHvkirse7J5S5o3lN4euhdINBWC/4NYvSW
OrGFr9s8RJ7ySIw8tyhOe5CNNyd203Wu+hv8/0LsGiNXLZMHzSWujpquN5fSqKCGGK8hgBgP8HXa
1lb3KOWKQtp3HGAcaTQIw2CY2ZjlyTBqZlXi7NUBPKthge3yzLt2RLcc5ByTnUujNC1Qw/fGhRDU
E6FW5aKw2Pc6HLYYBKJtVL+U3EUB10IDwOmurqM3BgiII5A5O7XjrDKB9DZMTHT4cIE0EQu15E56
W8rhgty36hKBOhlCPbwDMbPgbEcAEFahfZD57oIDb9F4Fnk9ov6tB+FRIwdjhOTeAMYE46EDFnOf
R3PI5nrvPA+qPNKvLSLUvPG8Htz3sjH2rZqmiy6iW5VG5o+khNdn9QOpPKAGAViB1PFy9SHtIRdG
blAuY2sP8VVGW4o3su4dZVX7RUQ2eEBer6m+FjaiPacEuGjZzCpJLNgMlkRgT5q9UlFLtmPLHRFM
wpVkmE99O6xMJXlCNoYA2k43KIuxZBINj3RrPBS2XjNarx7TBjpuo4EYIRH4REoVfIAB3EahBO68
slMhlfUIFAvP5b0M3fkEZntlheh/CcpZ4YjraLRREq7b97YJlp6LQSDAvKBZMXwTYFDs0PKuQKhI
+V3dkd060ADUozVNkGc3CePdGEonq9G/622/8pXR28k23m5cKzNdlcvVOJinrJTiNWkNs8wcDgDk
IlyS7SlLLQZLOWc+IGpKXnfL1CahSLODz1wJAODr3ChUiAsRE+j05rMcYITkQBts83UTpo82BaKG
8/EOn+nKr5TumIZAzlxDbZY6CpoGl+7S03LSxuTsATbYU1GY5aKu64ujFVhJW0gPtZqfceQ9o3rZ
Z+66NxviZ7SIO1bQh4sGHn0RPTSRcmAl/jbtrse8OB8T7xCo7fecKr8u0wqCLgaEybB2JZmPB0X1
7/U+btlHa1gb/mfUP5uIdga1/xmD/5wXlgTc2FO2ldC+anpkzUIQc8TiVqTP/tQGTiByQSKeaulP
tuNbc032T25rSzSiJGVW4PCYpSke0iYF9xGAfd0W3ELLZXbIcwIOcRhXm6ydxxaITHA328ZH5NAg
seEd52NTYhfFRLHQCxKFScZcjZmubTjHLRPFcY8IYpE3th8NTh49UuDr2/xwfhysQuTZ3Pk0+8I3
Teq8AuG1SeMh2DoanChorEankBEzEhAkF4BL+1lOsCQwtFxbM3yYq/pbBx7rXCni1BmnEZ35fpE0
7Ucq05nGZc0vjsrIsx8ZseUM69ZZla/hFcK3cZL7Xk/thZTmJC3K92pHOjMRJw9G03wShIzQEkpH
bvnf4hAZhN376kHSi6UcqM3GT3qCEntOzX7o7+EInSLK0KS+z7D0fCsD3wF0XpjLMMoPXAe53QI0
6ds4a5sMRgm2bnREBKZhR9HXBcxdxagQHhQdqgD5ra0H2HLtytOw0ipado+nN1jHdeLSyfQ2TTwO
CxkBA+e80YK8GxLR0Krn0Cwv9Nnrla9JQKWt8JiH7ckIPktbPZWdar5oKYySYJej6lz2EbXuMfwx
jNhv67bk5sgx/KVtjOyjdLolS6digrmWWzRp1tmuP4dDSegQXIHMxAYoBUAy+ztF7bJ56KonKWcb
WV1S6XbJJQ4lk/S80F3WSkyloYMX1sjRPqgbcLXluOy84eiWQEBTL37xGwJw0nLEZc/4B8lH/lSj
XVb1aM7hxd2B0hiLuKPc0dcj0lL/vYGFI3sgolK3+6ni9becVoF02/40vSfK8TSEq+Fnl/TaswGA
BKVlLm4sew2kFUFLYVY1R3MBPsrZeLq7l0DG5DVR2iDKvLUtHWGUfneGKjpSOVoFhoYwrq+OiFqL
eTl6W4+q8IYa/buRodPpagEVgbjiu+MaytmP3M4HGnpLXw4+WjUqgQiaFG2cAFkrnTg/rj9LIjxW
BXJceyAuitblQjG5KOSW82FKwJNpN0ulczSsaq2XJldMSKfgxO/sMnrOVHfTKfaTXrXOrGWQPNOs
AVRTwb/aPCmwmQh0QiULFvjUygDrQtrOBSxwuwyXsZo9k/3+7mcdCVgW+Pg2ng+kzOVRMJ4yKYZ+
jHgIZrqurkuHv0xS7kohfJZDw73kGIcuhbvXJccCXCtmdX0LmiyOgKGLeYrlIRsit3V7e5WnkvqV
lCDQcrGlaQH0+fd6tPpFUbdElo4PVfFQxXp36ZRuXWMsB0ENQrQbIxLLzDDkg3hPUt56ElTZcRcW
jbVs4WzA6NsbWNkDSgSnVum9u1pMhti9I97cTpNsb2HYvUwTypHjPBwI4VQz6/d5qTkUtJ19Dvk/
5jUj6YEqTf11YUOXtg33DKHPPTfsjDkyZQ4KlVP+hFNU8TElTCjN5ht7QJQ1Pa1qX7uEpRWcO7q1
06zb/MrUXwJuf3fTLMzP6iXOe5CTXZWBOf3fTWqqq24xUkFDEKt8WaBBQOL25TYHWQ8C+iFLt9Mb
Twtcv5txN6YtGJzmi2nWtDAgO3KPRPNhmmUkeXCyLGkBvii8o1aYIaq81IoS3HVF/7MPCnfbKdpR
Jr3g0PeGfpkm0CMboKCmsbrNi4c2XbsVIaARnklpRiwdKe5Ss4uMyLgEYjKt3AQm7RxYoQOJ4fMU
kjF/auyZqCsEg2F6XsL0XpWIPiASi+U+hmXujIguqeyzwANASyg6jp1GvzhOJJ2NYO+JJxrDm+uE
odVrE8JOGfSYLcTeWGGK07g4/LEewZzOBh1gcd2QhTB3j5D2AtW8OeXZsLjuUbjaUESBz3HipDpn
3H3d6ZLt3QFvfYCX0++n1aaJWWSgouw030xPp3UVG1epUXTycnrVNE8d1HghZdExbnpC4mXPQd+m
ORd0o+NO05o32GrOZZqvWkl7NuHeuqEt8z3Eam4zbHNL9Y/TGowCL3KgaJRt2P+yIag3kueYF/yt
1iVP/WKp+Pa4YIxlXaYFSh1WWzkXfjGx3rTAi2T9hKqbXIKolrjx9+tVleD8azFfYhoxDrd1/aLA
wRJV1jpWC1yMA6bCUXIBvqWGvej1gSRoywXgb5HWs9LIEZhXRRHcNWKi11W9paaUzvy+l6/Mgf9T
EfyLikDkTv0nFcH8PSb9u0yDPwkJrq/6XyEBagGFlj8OXlMnB15HEvB7rJai6r/psoEkAF+wjpTy
5h4XofJ4ykm9klULDpxwsP8eKq+pv4HOQF+AyIC8oP8yVF7l+3y1JQNwMxVVMak6ahjVsT39WUdA
nTCj/Nb0p7TT0IBmMpeTngAYjAJrL+e2PNN7qJx6ALgvYDeUStjuCsD0deA2D62bJY+JHH/QjCHP
xPEJbk9PkMMXhU9NTU3PiexIO3gfb4Fk52sY5u22d/QNoVFPnW335zQc+rNT2+aVdkBGm/cj+xs/
uoFA49cvpsuOalnoN3Rhz//zF4M/l0eO37QnAnCSdedA9q71j1EvjY0vqFSZhelDSZqQuyTM4U1T
2Yey65UTzrYftT/me6dvz5mJYQICWrrRGhI4bbU1j2WUL+WubC6WMMaA3Y02XB3ba6KJa7ufFCaC
DWCc+0wkGVpJVs4VtWqXbpi3e+oY9dqU05/UnLp9adoqnF9kqGnRbb02DfdagyAyqqtm3lucC0Ck
eEuzV9w9xD+KzZINGa/VnjD72MRuIesmaSuVvG062NKDOebaJgU9MffoQf/Lb2qyr/7lNzUhthD3
ZliY/H/J9dMDy0fIN9QnlHX1Ck8xQOWWnGyGv95j68E3ysdhJ43c/lGgCdZpHr6Bl/q0dY/8MadQ
9xWEkBiT47ltud2rM+g3qUmxogjX2C2Nh9CMo3uEItSPTPXJcSidl67xjUpOS0PfpMqYt+keY8fS
021ygzt4xmkgd49Rxr2yb4YPfeynJmBoj/t7eIGk4CYZPgzFp3LnlgsOOnx3mR2fW8NdyA3EpAW+
fG82qJ3yqFn8ls54sX0zeR4oX7TIWxa1kfvHiNwBmOc7K+cuPRjGeuOrxj1ktHET+nXyrFJOMZri
gOL9Aal2t7tNCAzu0VWEwTXw8B/3ceWvB6+la7LFXo4C0tRUcQx8YQrgufQ6KY+rU2p8Z/CR7W0S
7vjpQglNcYNY2QVm2uqGeexbuHYRbUfTTZcFebM1gwAaU8apqXX5EFBC0HzSAeqFUxTy85eT4t8c
i0KL9AV9IFsTLAX8gco5honYrb58TEPuPT2vvPQkq1K1CyPM16Bql4bfBaJS6vzL202oiV/fz5Hx
Vem2qTiW/cuhn7P/j0XpZ6dFJSnkvmAxxXUwk2BALhWceKehjlIaSaPzUHBAzRiOL0zASHtHxqTV
6PK9dc8o33uuNTT0NL44nVmAIZtZXAfSMxE/FDJKN19nAl9ZYTw9ZmNS0tVkHFRBszv+y+8nPvCf
vxDHmmqoukCJiKvJn39Ay9IC30uT4GTo2psF+n9v+ez8va2UnK68gtyfSF5aFqTdqs0lAPyE05WI
v1ehWdwHgeotWtln3MiLtIGzYZUrl2kS6c4PJa2trRZwCBIoRXidTLmzH9MaUli5UgkqPbQK3w5u
AWzShn66W3R4BumpUDtXdthDFSJwC31VkXt4ki23EBkV1gvuQka4PukErn9SQghZsDBtdMj13AOU
yykgr1Ze3tlUhaL+CCtzrtRYhVNF7TFNAQyQKrzVFcUVqUSF6XJBXTRBoBxsqku0rqJx45lxtXez
FK6BXqen//y7E1T5l9/dEpdHzaSRwIVEHH9fdlzZbIyU/pV0HOx57fYqVVyju7ON8ltHisLeb0Pk
AKVNbIw/fEaKHf7Q0DBxA9u9F5GlkJShmxhhSOaJOqld48xz78NB6meBWJeEnl6Ths8GHhyl1G2v
muFbmNmDAO37Z5pow6WIYSWURsyZKDX1d11xhcn5Xi9sRu9l5SxhrmA7LYYLstfuADu3WTByg8+R
Kg+dCpF+UAt946NqhhQspxvJkItVqvc63hcTyXHabUhVKpYEXsQnDPEzuPyvbdSTeqnl5bNu3ZVq
1b/YlQHKQ/kXLAopoX/ZtTVd44yA/NuBsYum8c8/sVnaAUGWtXakFsOIWomVvUM1di9XPQMIL1Bg
Ipn2ZlowTXrbdSV6GaxTSvArVrfXKK70kY85OWJ/bObLKoYVkuw4bfy2tbZKIOZZOBiv250Wu3HI
W3xZczThrdGB0BfsKUDoxealroQNAr/hywunBde3nD6gn8gu0GD9+TpPmz7B7c0HBw8PxI1G3oIR
Xfztd7qt/ft2lc/Esxk7TJ9B/ArToy8fViy4fqZpyfVNmzw5Q/pXyrZZG7VNOVWsNq1A5DOVy+nh
tGSaDNPPPz3UOWSj4uRzjV8rLfgIl8qOpLn7QJR6iIQRhZ9WlIBaUQwKRVmobhtIvtzHPrcG+OK4
jsjOfBokEaqqK5TStEOojz9BD5skLgaPNfWnWBSi/Kj/nieysQgbWlidhTubgk7jyPmT21insMKZ
HVekQo9l+qLiDl/RiTwimaQFoXhgC5M9F3wKY6JEFqbSkuG+NqOnZNLAEoW0gtsEUHMnVRTZhv6u
E0U3jx5FIOB8ndmI8E4ISTUZQpGlQzynaKe6ZTaz5f6hSzmNYg3Dl2db4FMp9omiXyHKf0mw06kG
VqIsWFEfNINPmqinVpQNA+qH/G20Bagooq07N9AXl1EIyVGuU7g4iA4WViNhdxAlSVGchMRw74ty
pQd5lsP3TUeqmODBNAb6uEFL8MBU6hRFz5DqJ+RbCjaiIJpQGc1FiTQStVJRNK1E+RSQ2zeAhxRU
tR3xXScPlvheqmEbkCpCldJpNqXo06YlrNMC+GGcRd8iV575onSrxP1naOQPql6S+2Kq96FXHp2i
thcou+5HUQDOqQQXoiQctzspdR9BULgLKmfzjNpxSg3ZopZciqIyBcx6Ca5NO2v6G3KRuSsK0PWQ
U0HXSJ8SdXbJTNdkvyv7TObMqCy4XgbbMt9A8N6XorzNFXsfiYI31XNK39TADVEMbwXfKuw/giK+
T6wUu5vNWVIU0HMq6UiG5e1gFUT89OxgNDUAY9QHuIIiOI2cFpJZMMERxuHVG6AGXN59Wr3GsMZ9
626bgkDaMkr5pWuMYeSYqegOyIwam5C7G9COamQRaUVzYCRrb4ZBJIn7ci6pFXCGkdog8Kx+XrbQ
L0SXIRH9hpHGg0UDIu6fdSP8NDO6l33ZLg09vE+9rDwgBd9looeR0TVbFbQ1QtobmuUf8BLQ1w3u
a67zs5ZGSEpDhJxeW/RHAhgCM6UbVNSSG1ei8B8bzz2O5XOXUwHyUTvnVXspp74LI72RRowvOjJN
ZtKbKWGDiG5NJvo2gejgWLRyWtHTcWjutDR5NJo9sh146AHo/zSiE1SLntDQp8asJtphDlLhc9Rb
svlEDwlf/Ch6SrnoLpHtcGoS5Ed6h8lPG2e56ETJtKSgC5crkGoY+HyViojt7TplWKWh9b2VvDMn
LAKWquh5aKSIkV2OQFfVCG0c0qVBQyyZOmOiRxaY1JQy9CdWQ1qI+56YUo05LmI/6O0Vo/V6Jw/5
Cj3RcGofrTA+a52/lDkhIvxJ3fk4oriubFivBjafptJVhCf09EKae0XLeBCD80GyMuhMFodyT4Fq
5P6SAmH2xM3WKgydJ0ju4QpIJH5MYMK1WryyDwGUSm17o0UJ0qAkh+/QYZUeC+NVsvn9elrwyzwn
EwNVjyuiVZA2RgfbzMqlFSOfyBr9gXR3Ib9I001LZsFclQppQajaj64il5ZPSIBVYO0ZDn1H+TzP
xC8dGNhNdFt6lgJaFCAKXloargzF+nkuerD6uDZoyfaiNwvOAt037dpQ9G1l0cE1RC83ZlQ0iu5u
TJu3Ff3eisZvKOiPohNsiJ6wKbrDuegTu6JjTPr0THD+waVGb9hrOrqP80p0meP6xafpTI3dBhRO
H7oUHWmYr6fBuGRTp1r0rMOpey362L55V4+qvdREh7um1V2KnjfofNqIQEJ6WOlrXQElLzrkAJxF
vzzJyUmhfx7QSPc4H8590Vsn62KcEbn0kIq+uys68IyLhHspXSvGW0OLXhW9+ijVHg2URZbLPzzS
zrenvr7o8CNpeVBFz78X3X9V6ABa7Z0DDJBjEzxFnDjng9AMRIgHfO6qR6EmwGoKRyzy1omQHQjF
wSC0B6VQIZRCjhDJ94gZxteUPiMSZ7JHhHZBQsRQImag07EkvmndCJWDhdyhELqHRigggI3QpBGq
CB15BFwQsl+EYiIT2gkZEUUn1BQNsgpF6CsCobTIheYCo+kjYVgSdzboMRKhzKDVD78PrQaFiQvd
jocQEUeGmENG1NGk0Q+lqSAatf0Gq1cyVxCA4PCAXy80IYGOuinIfWFwao6FUI7oQkPioaSujfTF
FOqSUehMWgQnJsITnIzF1hdCwXLFCSbINf2jC0AhDa7yTUW4vAQ30+1bIshOaSVCqcQa02R6Go2p
d5ZNv9+7xIehiuJl4vXEtxkfwMMEb2eU7uu+6TeoCK01aUjhY1DLP6dtVN1wlGBHvBSF7q/0RKab
TuPlDIc5pSHLNlL7rk3i+jvBf8EiMxT/1NdZdYgJG1xoTim9tpA/pm1ZYzLMLK7hd6rUZ1uGYsm6
QXO/D/0Ur6MVv6MsKD/VRNmbQVV/k3SCg2xVyg6UXbqjJPv9wkHc9IZyazWtyk8PARo1xQPy6oHR
Wxdt/XEs70pCYGkgi621x5BQ9Q/Vkrp5LMvyWU5tLCXk069QnmlPbu58M8SachMdW5cm7NDAZupl
zz8AkjWOXsQlI9dRDY1eTEvPLD57C8TB0BTNA7c8+55R83Jwqe23raLcyY2rz6bVZP1F03P9+1BJ
Mgl8aXkevF7ZGVVdrDq5FNZw+3la0yBjKkx89aXx7H4ZWD2OcPqEJ38RSXq6UJxWeqO5tMgKo/y0
vQAhkKmFD05ZSmt1GNSNRZOIuA8VDL/4Ljr0rFJOq+89/kK6iLZ/bqzM2ZmDG60Ep4ARvP04/UBK
XFy4XBUvsVFpS44DQh6iAkaM1YWLjN7ve5YhexRbzU2UNToarfs8At9sZnq7SZuguI81mE/TKkTg
zGzfdt8lIyDiRZF08hrMaC9JMegNOzOeXcd/mFb1Gu++C0XZoJBtkmeMbJ+w351KLUFDaTb6ex0D
7Ba/t2xLxAaNaXuvuGNFYpefb5Sulu/drAV3Ij5bh8Yqb2ykBR7bMKrEXDTKkB9o5xPfNfQDcqEk
++j0Fwna9Hvr+vKiaEv5kMVZfVKpDl5XSKV9CRXte0j3eCFJpXtoJck/DXxGUoO09INY0rjslO+J
SVSkrnfZcdA76C6ZInR7vEUCTJ8dTjaVkACxejy6plUd8b4nUPEG6zuUoOtHKRuqq7XlHG3iVo9K
3lSLJLO5JtPTOrjtZlqLWz5jXvNep6yXtMO0goyN932Q7qfPY7pgJoEJyif0+USeVoa26Maxem9b
6n7TB/IhlWcZGsghV8KDXFjOIq0N+83iz5rWoA5Rzm1ib86cPI29P6iQ5rKhfqvgkk3vYjhdMmfQ
qZxjhtMoJSxCRzjjvfrsldM2qpIEAX4g/+KB19on4tQkBvevJsivaQ0Qac6MVA+EUB58hzGW1aVo
lr2mRO1N7wI3igS0zNwEoRQwNijGXRukzpKdafgW9oiYxfchwENoSczoDsYEABSuuSvTlAAre+l2
2g5abQE4Kvu7SpW83UD7cAV2Wn3h9mA3rRF5SEUDDom7sYC7rEJdXIWZOW9Ui5a1SEvux/49sCNn
YchDsC+gON0bhfzRSWSlcPDI1ANM92z73O3Dv1LmlniBrMYH6pLGU6wK0qrJwMYlWvJNqfbTC1Uj
7Jc1dY0d1/N4iTymWpl2+jQtzDMbWP+Qm5Bv7PrU50Zy3WoYjfddJzePYVmZiKBjfUlI3/Budtzc
mN573ZfJipjLbOvEcvGkUuCbPr5s1t2cspZ2TD23PytxgIZZfMy2JbjQsKKHptK0XQDYYDnNT/2c
QWTdvUJY4O4kDetN1xvq84iie/qIJDN7tG4HBURRoF0Mjy7l9EoTbRv3erF9B4Rb3bcD5+rrAlIB
VSzv32COQbGUynEtO2b0TQ70xbTJtoe7aY8BhQO5dO/qAe8IsX8lZvDKoZ2o1GBeC+WSV4F2GOtO
IhCP797n/pYyz/icpYTKlEpvrcLeGV9zmVv7Bg8BbQ6i0nT6vn1eqqQt6slDY0uv109F1tzMDbKO
OE5DP9oSfYFpQeWPp8iDmtaOZr6tnYgxbt9E7zU+d/HPNyMRLUUVGAgrMjQoqkuNWM3ur79O1aTw
wPKKc7lrnQy/IqdB/N6l0jx1FEYfLKWLYQLF3fUPjKW9yoX+zaZHvNK0lF2mz8wnuyT+VXxJSZGU
+bSLNV7nnqfdboB5/KaGa6gqH33LpdtT/oe9M1luHMm27a9cqznKAEc/uBP2jaieUoQmMEWEEj0c
gDvar78LjLSbVfk6e/amb5AwkZFqSAIOP+fsvXY+nuBotFube7uOSO2UNbIpTe7gkazND5zi9aG0
3eYik5itSWX3e8+R/qXOGagHPt7zpu+5q3bPoenKY+bbENZMilXS+/aDuWSwhIgM2fkFD5menyfd
OheJztwM6pAJeodQeP7hTagtRAqB0B4gOvRqcIiP8aYN45cPn5y3jbLQHZZDIK8yCI9pNoyrMmrs
00jgRFtRA6a+9i++TVUdO6TG4EXYWrPoX4zC+aCNAX42cN86QfaMEHDNO0+LXeJzjSq3HrdJ33Yn
YlGac4R69fchLgXoQfpJy4eGJzdIMbncvhwXp0vXi3M7Nsk+SKPy9Nfzf///bv/z7WAvlt3fDztS
3+NqPt++7fYDbs8TccXvuH3515Ms4+EaxQcWfifDxatQ3J7yPsYlR/JEbyjaBYGaLvwsEgpIY96S
XvqGk4L+S0oFlBgaOWig39LkW8mEiw1xWYCAxFqrOqc+oTGoCUIz2evWPXv+Kh9OVqQG3AFE1LQm
IY0BwiEQDt2u8LBBmNPx5q2VLWKf2UGJ0XdFx01gzLZB/+A7nff7f+gXosnNi1suXt3f1tyzSXPq
QG7IS14MaygV6qTNL2kYvCAsfDgEl8MUNogsiDFmGiN24aC3SVdOeLL7b6mKkcqkFAARrlCfbAvH
bR5KH94QOu/97e3hKlNbkSNFkDl+Bw/E/Spr+uvtxdEdrU9gu0uzXlqOcj5p5wepOvJsUKngQUmv
FsHUK6X0K0Hl4xosELa3oeW9gnKOMAchV2pJY3d77vav1YJZhRy4ScC4bKqRJr3f4kYgyY+NQlxr
e337wxI7C4FBUsUB7+QVIyZFsOHt2Y69qpynMcY8JkCltlL0906WIhSktAQSvr35coMAW3A92eok
Y268ssL6E3lddIpyUrXoXqEgXc6P3z/dRYR/uj0uUytcZ6ML98nRRysic5aR4WG2umobs1QxYiEt
BKlMt/FcWg5ZWhhwGX28Gz3x2r1unzqn6vbmQpbBcjjuhfLvPAg3qHlysreYQjMQqUNjN7fDG5FX
O182wUHGxM5TLDraxbZmAg6D2tme2p4EvLFPvbUbjNZCHAbNU0vW30xMaEBs7wRD9eeg1K/Mh6MX
dG3OeM2+d/qq3rfSeyhmDCliHN5ubrmbX+xmobt91d5scK0xAC1KnH6rc2+GVWS/oXr3LlFx5wUd
AhPZJGc84+wPszo4dnzrRQ1YNAoVOru2MajTiaHfZn6abVISy/aR3x5U58FQRBCNLDef9q7Vh1u7
t7p7AzPGMZ77N+12WC4yuzhXyqmf54kAJlIavIvrEUCQ2eTQTMBL1gwh/R2GKPvUd5Z9ikZkO9PI
3mJBj/vcGrAbGDaMLRiBAdwO6FIRtDd21nVDzO/0GjtD9JgDe9raRQHI3CzmZ6Oiy8jvgfDS0bPN
kyw9AW5Gbus286oYLIKUy0KcEie8TLr2dzfzae5jRll1jSz2ys7PGSXy6XZAmfgYKhPRvhR3wbKA
JdBw/uWQL+DiQYYtL8f4GefpFcwCcTd2E8Gt6948oB8qHxk20BDxzUadsJ8pPPUf2Les3TSKx8QW
zclXLiV4kB0Sm0Jn27Dz57ruU8hhpI72wmr3JLDclXoSp78O0kMjMLeCwK1S/oiSEkWrJAcs8YLf
f/+guALGvrBXXQ1Fu06z7nQ70HLqTqn/Fsp+RLpW65PW2UNaFe6uEKjFb09V//1VH2boMHz3jSQa
RVdxnMDpWVyGiJnUSUz4/k1//BbnzMTp1jyWVmpyJRJJXeD/oh1MzCjJXMt5jrS5ZTU0FiaEa9i4
U4hOI/pkIjZ2vMuhlENOjNgckfd6aoqw+324PVwYGQUKBf4F5TOfM7bzYXklt0NpG+4mqsjmHN0k
Os3LAVZFsS0rsDuWCV+0miUkV/M1bFnlk4g/4XYITP/Pr6L//oofRhZxwyw/z/QAi8EaTrevHHin
//Lw9g8mxIQy8+pD3HjydDvYCz8ib8pr7EBpSyzck7fDX2S9v54LQIyusoTkMOMG0rABGCTYDVdQ
iAjDtb1rF3s42Gb8iwGbvVO+MAgTCIVrrFzE3jv+iJ+AStKqIe2GQYHPoIzLDVM3WqMBa7swB9rQ
jEDFbh7km9PPNGoc8wnGLXE5US3Pg4VPSU+sF/EygzXgF+0hozMo5b26HTBg0ic0U+i4y1vSlTma
6CKkS7mcFbeXkyMF3EeU66YBqS/odmOaf5odxC23jzfNZBFqenMpL3sKAPI0PugZMgiJHmmvoaYl
TnIbJ8N4ch0iARG6IA0PByIBZ3DHWVbGxxyvHiUSi3bpc6mJysQjdHtMsB+y5q44iiGrNiZdtbUD
oKFsQvz8LfgyO9J4pwQneyfAtRZ+XO2SqHu9OdvJJpWn23Jw++pvz8UeJyJ4LyaunBedluG2Rm1w
AdmGWnfh+eUyr+6YFYZESSLCNxJgarMZj3sf3g/TXYoxIZ1XOFDNDppJ8DB6YtdR5n4ygyEVFZYM
jWnoc2UUDcehMXB9RNalG9OOFnDM83Z88PwZ1BoqngW5skvHpPkIS4EdKmpfS7dFqNzbxSZ/Sdxw
fK7UHN5XaAykbfSnDKEgCl5mSw4jcRDCltpP0HkfhgaPmaeNChOcJ2gQ4nbcKjEwpin6hF6scO8s
V+7L3EseSzwyAbv3Um+SMqalnC3lCtp6FC8DiHHf3I5BY5JgNQxPvutSRllmdEi8aUc+YvVY4lSc
PM9+jEgNJI6W0Q1K/AVHV38jngjjfLOs1hkM6RtFzkInRrimLXe/iXF1PDOdCcSmL+PwteizX+Sq
1pfbI3rxbAEliwpugHytQtd5HyuCcw3f+uigo29tx0J9Icr0fcQlcHver3umCCKxjp6dt29t2e6l
zNzncJDf2ykWmzC36Sk12jsIojFXYnZfa9Nt3x3m/McaVwXuo0q9S2sm1jquGAot/4qbmUxG4M/w
zCv0mTHBBoWVGPBa2eNi52jffQ+IVRCGPxrH4vOwwTaVMt+bpk5o5ezSchif9X3uZerhdrBVnSKe
GMmUa3KUErW0PrXRIh4o3de4izoKAzYeyi2mR8KR6f+Gb402gjckyOmhGvILgxSyGWQiHuPlqymd
S0i/QKVbB9I1o/r8pDATPiVFi+0G6TEkhYkcr6nXvNWqWY9FNuEXMJG5IRo++TMrUNERAmomrjiQ
KodzqjMxqdT1W9jnzDZSRbPNwWEsbERnQeD0O/YNemVyr/zRxy9h3h/i2jbfxiA9gR9K1pkXN6++
GAsYtH27RsFFP9m8h+bj8kf43EZAiaORUzOyv1FfgOKMWy8vsPlmpBrgKFNPbVN259GS0RdBxuVW
qcBnB6m649A29VvLgKMD6PDgzBmir9G+98LqmcmUeE0TW79inCiIMUSnrUn0GDv1UPEqPH8qD9rW
1d3tSk8JrTmnxENDOdQT38Onxq2uei6qorvYor3cHlk+oj3DbJjc+DjDbKJw7WhOHg7GWDjv/ljs
lzTVH5gepnXUZ/F9X4zfm7GG5ewwXLZc2z/6gSue3OVA3uudm9FHL02HWASqvrVoOMnCrNCPaJ/W
HdIKHH/tsEkjb3qyAfoc+2RxSdkwXyVikWpioC0i9p5RX9nfBM1K9L0m8c1W8iMghteI2hVz7e47
uitvMyrlAnCK5WsY0rbwmuAjXloJtCrrOwZEuKXL0NvVcIgYfUzTT+Cd22BO5u9h2KOIKpIShqbd
bWpTKkh2k37RJcDYrpnTn2OcboLa976MDN8gvPMhBqBcBLBv9JaFLPneBlG8K4OkPA2dGT51E84/
d3y3wti+Nq6ZMkDkRiASU1zdqPnz4e1fmXAyJHXZKkrivF+8kcV5nJxvuHnmfRPFSFaWh007futb
C8WdGP5QgEDvCeLCKhYWDxNigHOQ4eq3ga+dXA+DNF3Lcu21MbPSdKJvQnvX9H4CA2dPXGTJqxMx
CGBKMh1iM/CfZ8tcxjASRqE9D6/V3nVj5w9T9z+w5wPKqibMscZYPhQxu6Q0JLCvbFPmOFOeMWwg
aqDus6uTjt8Jqs9WXB/Bp1DBUxOI5mvwJKOZKIKkLw80f8inUBjL3NplWZYFLVI3X8zuMQQm3/Ne
o8UamLEj2Bs+YdoxBLqtPfbDQ1pY34s0JoJ9VvriEF5seVn9RtC8X2bOtfe84aXkmq9sRz/g7wDq
PwXWkZMI2rgbyG1rLiGzqtNI+D33XPf6RTbFq9XYepvZMxmakrSJQFDXKJ0+K0OReAjZ7xDPdf/O
93zLW2dc6YYLo2VUjF9uxm6u6W9NIeHqMfSQdwiywcpR61zZ3jebCX9ZHckJtR7IPd7jlDd3jUP6
d0Lyh00r6UCbKV27HrFoVV+Zy/1Vbg2du9tE0Jexo0I9MBWmYOwFkUN5RMRfJfyXdsKlomTlnYrc
ZqbnSv+k8y4+0j2awc+4lyw3k+9JjIV9LowfiWUwo8tGaldijjYTK/JPNf5yxoEZ7GDXFzIzMZW2
vQXau3sbjQVVLkv3LuvUR9ta7UsR1/UpWvqbXtC6n8H3UdbxXmnXeh0sUZxDXVrPFTfPFatpwc63
sq/z7H9mtbUxCJtaeSSIbOdIxEdLAA7E3Z7t1UxjLpCNJtrADuDph1RnOij2jEW4iZnxdIdUhr5C
Kv090y95cbpwXrkELmeItLfMi+vnurXbHQ5STDS/P0GNGcKOxSvhneMmwFjwqdJshxrZ2LsDgR+B
XN4V035p8tQ+mnlRn+uIOa4F4MPu3fE5mUfj3tL9/vbI9fqIAWuGZwvnhfTmKlkx3Nq4fko+9Sx/
ta4FVpxPH9RaOlJG+J8Dkth5lbMVI8k1ae61ZpDRNPNVjQgvLOKmv4f9tYIRc+cNwYSgkmBA23TK
M1yDRUpknhXM4D8PLUHSRvfFJAMTOKklVJxsLaBqnA053RWJlV3Js/LPBvK5VYIB82HKu/CBq3JC
/G3hpUez9TW60FEzYvoOjKmylwJTVauCE6Ge/gneyIuyY85CBfs09wT2rSoHS08ppsh+Ws8RCFEQ
oPNOJI1Y3YppVXb6HJHDOAwqfCksAwFMmj52JbKH0QvVPUuUL0l+GSirbtGH6J+MSxOxwWqIkR2u
8EnxzvVZcK+0X1JX9O5bmyR7Mk1m4las+sjQGLdRg5Mprfhe7ZL7yY+75ubwnlJUvYkxtmGOVNsx
aurvy+TxM00IJ3WywdtOamKHVjJA4NUUF6ce+pWmv3Ayhknv3br6SYf3QRepeBpyonCg+WebWoGo
7QKMUi5esZX21KlyGvVGtNcpjUusoMtl0qsKI2zajE/55P4wa6JxKOGHJyT25dlha7+OEivdxFLt
sUReeOXRNbZH1EXoWH9Gy47SGA8eZgggKM5aBk+2jQ2m7fv+R7BwZMgq29IvKpAHWUSV9sv8PjJw
axLOaxA7BuM+5VZHwIg7y3hN4BWMzSrP7lxlvzg+UxYvNeYHYRBhNSDCPsREqO4KZh+M8NVnOTAE
6tryD3o0TNUsv7wbQFmdhJc+NwGhr9Cg5MEN+mFd2SzYs+cWZ6eUE8bu2D8aZiEPKrAs3nvM64S/
DvMqXXLtnMTZ1L4s3t3KpMVCv544c+75ng5/mNwszCQuX2oSUlpfmRun98KHVNh6jz+2P08yjc+l
FRPzI5mnio5Zltd/L2UTM7wti/PoW3sVau5hafzNjf2BPzhC9W1spFWrS5rZ2wKAZbBq7J6M+cyF
+mHmzJ8sSiFeNn+UfY01xNy8ip/qLLe2/OnFlgaW9Vw2mfnMBdyO+BaZjDoOhZ/TAshGKk4qc7s1
UpVvvLm3WFeSaJ9A9dlz/0AW1Yn2bDe6Pdcpd3nZTscYAf6eHUdECI4otmZVtCSByfbcBmN7pla+
Nzw0WZEermNbXGBI2kf2JtWmcqCPzFlin9lmcXdT3xPdZI9j5zZnMzcuRSLy+yCHtmJMTnKh8wUV
hPhYQmhwtJdanfHZH8GgG49EylgkqHEpF3TD3ltSJrKqe9PxLiVU5l4D0bw3mpkEXzfBdMhTZW4h
pwWVI+piuscl/Rqnpv8Kc8VCXhq+92lLCE3z3o/7kdbJM2B2GsBeI/bAniF4OPk2kPRJfOugE8kF
U8+b3m6rfWyw1SndvWBc8WF7THwz6X64Xtc8ZzWrPSGN3g+zIURIxvFLPvkLfAcbTZx+ZF0f7hrX
qw461uO7XjKoqzFcl6VTHA3DUS+5ywnL+OMQhLHyVtKNaf2VdoPapXrh3aAp1erkjBKGmJcfhMhT
7tofYwwBORtJ/x7mcDylaQ7Ann2OhJi+Zi/TYirtUJDnFRI7X5y7ZJwxfvBOZFM3vmM8wf6LnoIB
kz++s2dBSBm1z51DOlEd50/UEOAaqjbcepI0KpcGxtI7iC+3Qzra/NzK6jchqXuto/3X2yGntTuJ
FoxwOb4PJWKoJouJBiZYMI49aNKDYZ4iGCUXFXE7djDJIcjT+aHQiXkCniA2ZanqDzpVj9qOvhmu
caAW79lasRRkHeVr0AUku3yIieUu6+IlMiyQO8U4B0FKYSDb6ov9BDqET3bKX/XMoCakEugbY8Vd
yrqPaqOkY+9Qq6flqxHm8mzSrc1ipNuaggYPJRmLncI0W7f1WRj489LYREM+OPZRI9ojVN26TIoy
E/h1w97EIIyd6pRzkrptHIon0q70JevDu9jD7Cs6icisZOBsIGrxfbTZum6AmdH4DhUXWt7bJydP
2V2T37SliRk+B+QshEX8oWw/fOukD2aQ7QgaUQlpY3Sr3RtFfoW7pageEJhse18Md8neMmX8EAPK
uLoJsdmWOVwasUwDS2U9tLHjH5ug+ma1ifWAjuVc6bQ52sCQr35lnaqxyRjINPE2nUaCOIMs/TFO
J53th0BEr+Doh1eBOx1C+C/mWPpikJn0RAVcMt8LAYVEBu2FUkrMPllz8QcGr6YabLRZHSMIU/vr
SvnpgRjidsXiURy0Dls2GBw87OwrbY9nnEElIX9tdmAPhCp6HGmfSTJt/MF0XxOtH+LKKT9DARKo
EQhS2viFyPVi3Xe5/A47lwGO737ZjNm9KoRqY7vs4t1w31RBdiIVzbrQpjIvJaOWC3I8fRpaA/J9
s61oS333e4S1jU7Ss4yjd01P+MAEj3Yf5Ts958cUhmTc2OVrpEX3ZJNW6JYVU3r2oSXUoU/yC9Hb
GcyMO8tE3MbU9AivmJZRU9pvJvEsu3QyaP/nLowMD7nACK3yZSgtWvWB+gXe9+rXyHSgh8yUr6re
MdR2dvT1WktEd8rqg5fSry9JXm5pWrmnUdIkm1owIi4r3YqmB7s3M7Z3gq7Ow9ibMTWBeveUdB5u
TyUJtPaKHLmDW0t6htw1ixSeKrfVfK3rga4mMsu7Sbg/HVpaa9kZ72Uzj6eoa4bH1InHR8slpTbE
AsjkpkNExDQ5cwN0/6NZvFHx3WNVajZt2mGzC01ChRBeHpi+23Q+CIkDzPMAovxJByK+DNi1njX9
DByNxtUHbjsr19lhTct2tmETmNWlZwTO9bPncjFVhtwIAziaCAuGIhPNyYqm6iGwEsL3Iik2RiGv
Yi64+ObyscGZsnWckDU2sK5emjaHOM7ZMFhLis9UH5iKIUYENrmV0RxfCif885CGbXjKq7ksWafq
z7I0vPPtYGAeX6f4Amm5kKWEHJs2gmxeEPtbT34n84OZwhGu48IrVy11KAKIlF37GDhPBAglXquf
suXQlKvGAMpu+A0JjkxVNxZQsMHMv1vkywDwtfqtN80WhMUFi9vYGSpOI0Nz08Uru8wqoA2dtYVV
567bsRYPaYvlHLefPvQGbcNpMIa9mkZ/29JJxcBTBWQgJsEOhs5L5/nBmZZ2cA7xu29UNjdbw8M8
P+dK3qVGNb+o7BW0WLGJrTTY9+XQviINoZBXWqwNTb4iOZ0PzpTMQOxHkMoFYg0vUCVIiOQU1osK
pvokpiq+TP2CMpqn7mFIuTAj82r3nb5EOdKrvBHG0bDiZzDt/v0Ised10lzvKUax33U1aX0zKVes
YjMaON1+hE0/fx89alA3srPd7SECkTtPzmjEaRGsyONLTmK0nIfaBmvgWLOzrtz6m620/TgMv4bB
6h5nFWNlkKiBOlqwF2pJQIk+2T3DVFCdhs0G0PgBcGr0njljv8sH0zyKtHvkQmOSL8x+A4G+p10R
+XtrOVUTYpSZ6cynoW/UNuqXAXYaOefxdhjv6fqQW8RoVZId4pP1HHUnLxfmfTmketMO1VspBozn
VWB/95r5UM6299R4GAekPEppe7+cOEZX3GXjM0Fzd+wOwsOQmshtZZ5dGQeG9+kiJw/s9uS27K0D
wuCfKxBKZCis6bQmp5J2VEsqih9laCHtmlC6aWTGL6pfabOEXabqvsgGGB1x0h8tGionv+tXtiPC
Z3TToP3zxDncHiL26jc+1tzHObDuxrpCs9YDQcwDrhXbMC+omeWWTqm3BuJvXqTZm5eCRLBVmXFL
tAhofBm776Uh0mfhK/Ui2SIbsfheeaZ5TT3eitio/vzq9pzRB2T+lPbe1wbySUxXoGXDC22U/vs8
0eICjoiwySLxdCSTZhVLlgwAXTvMqB0jxHj6oDH6Yg/t+EKI7EAbPccA4CFY7oayfXCVSFfkvtvr
WfXu1QkQa07S0994SQzG0kx+djq4tjFxR1zq+8Sd6S+a+rGbsZ8wZqFs15E3r91kDH4sLlmR+Si0
k7g4FiaaJ7NCvEM3Lnp1FNppQeydnxTjvW1iNktStTgHZHHEZAvF0bSiU74rbGe4y4q+Ijaoiz61
m6GNr71vfeb6O6m9X4NP59ci4+IiBQIski+MZ1rIkHFmMjEQLr7HDCfP1cyPGKjGj55GniBDI35i
/URun2PjK5Ab0aNkVED6ZPJyOxhwNFbxHPonuEDNZiZ6YTPUfkqYDoe0Y8DRJPbnrYOboLO0jDgm
gK77EiyRxyZ+1Kxeh9wYu0NG/5V5eh9sI48xs20YW8mkDXm1hQsybTLU7Fa5R4lFsGZUMtTt4aE0
CHco8EAEBtrXezMz6D85hrv3mH0diCBs1nnLGK9JQkogJpOH4AcetPBJ0+BaqyIo94wD1JYlzV5L
l4YybAh3aQ83ziD+P3Hhiw0gvfWp/vrPf3z+ImZmw66wTX/qf/zH7386/vrPfzDudHCV/6+DGy6f
afX1P/mOP3ELnvdPhLau49lMPALbDf/KbfCtfwJeDSxYDJ7wQtfGilhJyp3//Ifj/9Nh4yQCH9tw
8G+4Bcf+J3Wy75rkdiIxx8H4fxfc8O+OUifwkb+Y/CBCwCEveH9zbGs/Mw09GvOhI45phZErs1ZC
40NfiZ/Wqf3oXrFucmdeuUeUG//yRj3+9gv/RwX1UqaVVryXf/Na8ssDy3PZO+GHMC26cf/utURC
KBvPDGcUTSOxjpjczsVwXzKt43JA19hwv/+yhv/XX/s3xETnRG7fpvza9ltH86Z8wOdGAsoaY1Kk
zm69Y2vzv3+lf/Pt/g8vdDGk/4tvN/fCNgp6fiNSpm5+spDckf8AzTclIfn/4DZ3CPD4+4dKfwcx
gy8Wy7mFC/nff50qjDqL+6Y9MGyJTonn77HtP4zAXhabT3OhWZJsbXbkGINiOL92nl1CZrOrxCeh
V4qce0410+6Mgh1nbojOmUk4k16ys9rS3ViMZBBbmd1u9s33yO8Z7GdktU+sVl3m/OqbkEYj2xx7
8KtDFef2BnW53ucV73DeAM3KhocI2hGyh+HieBZqu1llG3fEJMSQaEezrd8o85hozHYOEmAGbs56
NgFBjVO8bZnirGyvvCfTOTnhGqE1077nocpJLBuvdlATmTb5Lwhjo5dLR/sLu1d6GIbZ3Ea+Sdor
VaMFBPDgtZ/sITnz7E/2YYQMVdOV0CTAjZ1eO4V7Uh6yPmQqFHyw/V33VCXMAYX+acvwXkQUjGFl
fxEfdEnr5sMW/XXAu6uUon4c3icBttLXvLNzZmHFJPo95/bdDYTfegp1BZ6TbeH96FJF9O+E1XDu
nYY2AK0nldXrum65pYNATBA0VamxmyaDPqdkGOiNSNYp4Jr8p1UJSkK+b6D9uxL4QShGeMk4KBZ1
+dqq5idpyX09FNO27QaAbWmCb3H6Vhkn4hzLrdYzuv16bZWgq6uUqOpaplQW8sOP8W6lhG1301c+
j9fEszdAXvEjkmk9pMm6ADuAFZzOnD9/2TaKlfoXePHPTjUFElR4GWGmjHVnrJlKkZA81B/RuGT1
eTtRBc7O9vqrW5df5kArWWtqSX5OaY9Xc3IfJvnoNSGKEeVYK4ULsob4wkhhFXjJc+yyXLHz28wV
NLVcyq0j1B1b0oqpYjFsOqNuCLNmtlLYxBqXinctqMVm8Mw/lOA1Hkc6YtTfzhe5uGIPRAbFB31R
9LSRgIHnZ+kfKucVlIqaFSnoXY4cYV3adClF0X7LbMZOYOZ+heA7kGz447bL81OZ83/TSfoyixRd
d8w5J2ZvHdKztixZr5uAP6RxPOx8FGBrs2euZmbighYGwHWTrxPGmSvQi0+h1T47M6dJYVl3Mgtj
FKvhIl8nTqAwkqMugBMIhhxDw/kDdxOLAxFkcjIZ4JreKsFQwinDN/TN/vZBh3Cvpyb6DMLgkZ8V
A/dijY94MwbR7muDvJcE8jdM4wvE0qcJ7+rt9K1EqFdRI39amddjTS+e4ikjKT4mtFk7wTNC0YL5
Pq8OX2dNLZMrehNzScUOwpXzZpyq17wc7im86YkX+sNqvHitKE+krOGG+qGxMsIWfcBSeYx+TUXD
ZMWoOpDe5qHvyh2X79kXfobYcAavYHtoddvHtBrpPHfqQnP+alQtFq+Ot+925pk5Y+ugr5Cr1B8Y
rDkT0qbcg2bGnQ3K2l2uOOmbnDB7s0loIcJJHyeu2QbZ1aF3SVEUNRmgCOWQ2nB14nlatYb5VVr6
BZ3QfS5wSTpcqdZysF27XKuONd5p213oDdfe5z1WbvvhY0PawA18YqxDbzOc9sEiNuRyntb9W9S3
Ytu5GPrwW9eg0eFzs36urbiYKcPw9XM6BRRzNCBZzGKdbtjNXgv7rW2EszODGgJu6T256GoRku37
JHfZ2k9vtB4Ix2bAitt0xlnAkn/7PNGXTMrK11OpL52LdLYrEhjeES8K8bDp8UuyGOyQYqHqJz6R
ImDxH4dNJaLnoOatyPhQnVl8tQVycjsMD1Rz+MPxJfOH6ZEnq1A+oWV9avthj4DqakBJ3LXphM8A
I9Xy/eOsd64v30MxXJt+urZhiQ86wjfH6Uymj7+Os/HalfEu9tOXbiniXT7EanC+hOTv7IZljWnL
jzZ1r0217WMI52Frf5FedxUuZyNr2dEc7SfQ20803p/KsPkjZETdu4K88+U6BrpO94K3i7ynndNj
uzaJQl67TclAxp/2jlGeMD9dOpO3gliIet1ldyrhbR2XxX0EylvfsKmayb+bw8CMB9qoy9xv3U7j
BRYwd81wIQi14iv1DdbOLH0t9APkg2bWb1N+GHvWTyPkpcVBhjXVmI74Dj+Wt2Rqlp6k09Oh42oq
ibOnWTDfXiCeSXfVdMnpdsK7tf5oVHaqsAjtw3mLeismQJD7KDEje5/uH3fkeF2KZNtmfOBhNEVb
U5VPPghtbu0faEe/tXlioQtx9jel2MRtvKPAsMI02odjUmy0sJlNFT9mawlZWFY1NzLlarCoZKx2
Zog2a+K9hxTY+YA7fMhpLNO9kzWyO11HC0FBPWULsRrVq7UNWgZKiXvX1jAHrKSFVj6UT23FRYE8
+dGR5NpF6tJULnzSlkVvufMlurjYmQbOJ8H0y+SFe/SZjzAiMEue2lzQGBiu9eiXO8clxBRVKHz7
MfyDEeC+bLkDJKjXNxbmRxXwEuiH4qVya+JzAneNXDw+BWmFUENP19BfJEWpuWWVNfZ1XYpNAPoG
SXK0m9S5HV7nuNyafv7AXCreFPQ1NsEYYIz1UakI2Bx4TrHk9pBykWUi90nRrCqmTi4/ipvqL+XO
aHedxywTFjdARKz8J3VF8EakD7XoxTtslw0yLaa4bGuirDsPme7IPm04S91dX5XibjY8LA3Yz7Et
OA2ki++ez6ncSEZo5ig+BvSnSuZrGklqLdu5O/bI9OQQhw8zvcpkTgzWWOdzjHTPzAqRRj+oaF0Q
W7gK8INtkirg7aTpt0Mc99rPiFIEcsc1o60fAA477sgz94o+pvnTGSaLdis2jQP9QZb2aoTHcFKC
v6gfNAK0yiYDbvDWsc80IfrhTEVOSofxYWhwGokBPCab+kPqr2XcAKXBuwIOSzzTIDm2NGY3mcBT
ocgrrJBPYAYG6YBAFfooobImXM+DwXRQzA32ea86qzl/iw0Wn34UADiQbYEbQKJgMpWyyp1n1Zua
ZIj1CJKObVk0Yjsu0Q3O7n/xdB67kTPNEn0iAvRmS9veSC27IWRG9N7z6f/D7wJ3MxiradFUVWZG
nEh2ozn9rEZNNJwCUHrU4AxoG0V9fNCvUFGlCC67A3jdWDQx9ZmHRWFPb9WJLLPul9VuOurjvOEE
JA+zL2lHE34yiYCPRAu/IE5Al/jvQyRNTB9J26kLo+H1ZM3Jp1TQ2SVfEx0J1iXeD/ClcVV1jpJY
5JIkBP0K4psQhUjG+3qnK7O4Iz0oBzRZA2NCDiGnPYJEilC07OpjUZInJTYK1+jH6NDKOFxbpj2e
YoV0ZyuOPzUTwWCezQtxVpwDlUPL3ks/p0IcGJP4buznyvgOTRXYj1DIQd260jr/jgiDXcbqxP6m
+Z4FmENBTz6B2SeJDcBC3PV4tcocsRUSZQQuRuFV9W9S8EDEY/yjyoyhlo1qmeZInoxwdS1OvG66
9CE2MjfT5t9VHCVvZgDGQQvVCqMa3haW3EawENwpfPj/nigWigQXEe9LeE4qPcUKhfS8HR2CsXJk
K9JU67Y8lCXNQ7nccSVIkdkCIGJpyZ00CpPTLIS3XPuNcm52p5O0ppXlWcvW3CPyM3G6eQUVooGU
N6HxKkmC/QWZ+IwsNLOY+KqWLngWpm+b4paTjYmMKix7xV7hWvhG1LHTkwHuCjK9PyzuQyRnXk71
xUisMYJs0mjH03xtqv1qtuOtAKJey3gStSgMQrZwP+10TldT/ze3bMTTnH1TFY0g/RBj143KWRgZ
qqAMFvVDxI5Og5nHOHV7pS4pfTBDiPIresXGgXtium1kJqREXIwE8rYSS1yrEOdqHWdPNTAYOx3D
R1YNcWBJqIHbgWOLDNKB0SDrEd1yonlZFYsR27KmnNQk+47LqWRv2w+GXBBkI5NPoKoXvdJ+BwpW
x0CYH7Sa3Hsm5VarGhCE5L9SXbFn0h+k9iAzt5G5r7raWVDWm72udUhyRWAniAbecn18MmoDrWKF
OkUL432Ed8/OUf7fW2RfI34/LzbSixANf+iaQ0+rYQ8Qh/qiiHnsC/I07TmjXrQSn2Gud05iohGW
5LE5dhwtGCTTfespNrMUECJs5rAmCiPtBooNhUeayF+XSsHXl6QLIgP4aTtv1hfzvc8kzW1V4Tmp
jSe5HnWqiQKFmbLq9mREPnQcTs0SXb224xC71F2An8gateSsaOFzeM4BfD11zLhRlWSo5pBep6qj
kqbrhFCSxwjAYIqjDXVJX+751bcBBMKVBN2fYB9iSOobco8xEs/opNQ3y5z6rzm3nnVl6fecrCo7
n3VCbsIYOLZlsIRPzMOUuUAowHttTdZ1WiMqcloG8TAh7u5QXWeKafq9KIOeUK+COX/DPIEQJAFn
yaNLOlmkAKNiCEEiBkU9f5tASVkUec+kTqxIeiip3c0udrm6PO6wV6o01V1Djax9PxFXb6pth6Zn
porr+hNjBl63tJ12+qBDNd6ALctqbdUmj6eVpc4ctQRCa6RuTNuTlquiK2lioDA25f/2p5iKsZWQ
00+sllBesAwlgnIY5nG/Cpz148ZcfG5VzJSQDsSuNEWNtA56Dx39hjLzhJF0EiE1nB69zM4ys2M1
1ec+h+ph6aT3hky7E7AiCLdaV4R6DebWpXX7UUq110pjdoDP8G0I8edEWGPy04okSHOqsWut+apU
rGsdUIJMIjBGDE+DXHirOQfC2Bj0SIq7uDb/smXZq2zBjtWWODlSok/iiudXFpWd3pUf4oIguCql
/VLV9yoRvuqoMGzO2R3+vIbthLkQY3Jb55hjd7r11Mdj514lkhV4YkEvTFlhlzUSYBlUBnFCjb9m
RuNWyMQZyjwNGpVsuGXREO78nTLRsMVSnQhbqFcQQtlzqdI5zMiMCUNvRJ7t6oMinUKGb20pBojG
hNkog1XX8P9IxQXy0bpLFp5P5uMYaxLNExpGsMnqq/XwD3HE01iAKSjD1xJpxRboQ8m+4TMZNwqe
IRwVURPcIlbbfaJVb3WvyW5eomQNTU+mHwW2hpBYy8hgIpnrsWbUkeMqDri6p7lV7l2inhW9zZ1W
rNIAzYE/5Mq8V1U+Dfz+nboloa8aYJEoPQshnZSU28apVrnVAho7FZGmrRIK0DLmJqRiNlwjK/wi
b17Ekv7JDP8hnNPVzzriwaK6uOmdyspMN8lbasq7fiwtd+Bgb+sTiyByDU9vRuQgMJk6iE7OIOqv
OockXyqhMbRD62yW0CPG931yE0Rz3C1xj383Hf70WG/cNDDKigZdzeWSu4gzkjGYbr6aDFFzAIot
aUKId8JDvlnkhtCF31eCkKgYDJnGS70klr/Vd5nWtN7SvMl0MBw9xYJZsrylqRmE4gKIJ+Y7aOrL
YPA6xksO6QnBCqBYARCU/JRP3btR9sjGlhV8XbFcMqNlYj3jJlYSPViMbPVjDdaLtDneug5pbsIS
FoPYy0pol0qc2Xo2j+eZnEOqtrixQdV3u6VYJn+RqnknKC2pJfyqymvlbUiNEwP7yV8FJEyqCmq0
ypDApiugfLEW0K2mT0YkFPtK1u5KoyhH0k2ycFvqM9E4iGFFUmza8c4R3hkboeR0C51fJYoI9RIi
bQcWq3NJTviOu/YBmvIqG7HhKvC6cRYux1yaYFEaKOxqzTpPxdruyZ/cj7J8zZtKg1dJEnDUTAG+
vMQpFhHGVkzDqSEYK6Kw3/ZqpIS5M1GmwWttYQaxYWPp5agbgprKDDTT09q8QfIMgDxx1kRt5s7Y
lSm1sH7LuslJzgiJJ6k2pjxWJZEXqQaF0DKhr+Z1uc7T9BamFaFLMhyNfIkPmEw5LBtKu2/A0bAu
pi/j9uEtiU6x3tF1ZbAaTOHYO6Nc5F6r0mpttLewgignz6EDku23LoSPHESSizmRTJeMXSHXLG/a
LqCstXuJ4RQHStOvoRxH2QJyAE95UBpp64ysvVIcan5XWq8m4WWohrmmJcYsD1cjcv3WTWcy3Zf2
qGvFHVolFgyLHXMC0Ob0mZvSaePKlP6kG7w+2WxLS1ZSUHaKrYqC7qDe9RfCq1yG25Rbg5IEEJmZ
4BUNIBmenFwQOsq3Hz1UadehVbEi+rc5bLWIyLOsjSiNPvQWwV3kUnGjqGvbfYWo5tBPNB/LNeVd
kfK/UtcJD4zTwdcIiXDCAUl0J/HM83DPRzq+vwB4aQrmfLJWUNHmCNcxBSU2z6eyJD5uneXsptbC
d4nLNcoMVxbrL6sl6HCK2nzHViQdok9d+AOUYgUQxDoykfC/xBV6EC2NyJ2CgkTWDyWQTKb7Ep+Z
B++qjmeOb4VT1jDdE6Uk1oQCwlolzWms7LecWd9xiYOafqnW2UNyEzqjJhJiAWHHaWZObFloMorX
yJvBpOt0yFBxlNOe03j+mIDDqcGHkcql8DDK0XQTZYKXIhJMuoYqO2NblHar0wnCI8oCFE10aVX7
v68s9uajMxeAe7iQMzn7mabZzayluINeWDsrDeiinHUBO0OM8XrbRRPBKhwLqKpAkqtdDBpAE2Nr
Aq70xqupuU6yWXMk1nsHsNHL1KsCgVWMA0KJXUIatrO1rPutpF8ngQZ0L+5zq3KKEY3crxaGRwbc
hlPkKxb+WLs3S+L3tTJtN83Xxthv6no/qM1Xo+2XjdUVN5TknRZ+62HiA+y/cLiCq9l6q4VL3MAv
DiXRfFNm5agTtjHCetiEdSdBp42N9a7oeN/RbaHlb7+yVo7pCLKc0hsdbMIX2/EXCVgOlTW/6Jia
tCzi4J52BLU9zfpJ0bEK0KITvF4rOCIa7Hl9G/q13p2iOqwcKJwPpOqs8B2+8q3IiAXJFbX4HpUx
uWoVHJeKgD4xU97CLLXVpvkywbdxw6EZxfVXDb1hGZa3NDJPzAnuncRiNwm4f3HQrihw52ypnamu
0DLzrbWIu2kMvqGcfKyC+pjAdyQ96ChmjnaGjoj4q7R2eeK/OvJyVaH8UFt+IxPao9UNIhFvAmct
q/Z0oX7K6zh3OjbLbNUEb5mlnj7We4+Z1q4T61TwLOBJrH7QYADwbVnPWoUfltdCkj4bqBder8qY
Ndjv4M3S8KxYyYcCKmZD/l7ZkrG5rQs4ZQ5tvqXlLDsxVNlFmrSjjpkKO5rj82iFnkRZmzMfcgvM
no6mPlW6ahGHBgMzoQgU+Cpl2CBZ6Uxk4zVnbo0xi562SEJ64l7a/cIr6VhhOGLMA+I3mRAZ6zSd
7tXY7AxjhigCXjPZAo5UwUtVEw4i8RcUkgb9812JvshNZP3MjH/dVJlvq6a/i/qYuDJUNGDGRHip
JSzUaWSPhrU9plTuYjRw6ITCoAOL26oVqFRbkZdHdBFU7Fw98rNYSL7bbJkvncayDx2dUUiU8hmo
/bDdd24PzM0OrepZGhXzrmV09DaDgkuWSr2X5brxdWh69wkZQvFvGq1vhD03QeY116zmY0bYxN2h
2jEfQjvz/6UbrM/Cg4WwMqXPgkIkFHPTmRKeegXsvv1fYdsrCJ8gI0i8VrkiKbZR3M285xamLJAz
2mUz06n2B44lgL4fI+qqthlooI4T5DjMMNuBpWloEUnTmB814d6VaesCkbvNaVmdJiYOdxTeoyK+
FpOE57EV9YM2J2/p0EQHgaQrP1sU4rPF+Fgxq7PFVn/Rmknd5SreRy0hXlMPoWY5mcqIqWlqedcW
2dNojM0FOgICl7wNEGClASCX1FyFc1Ypj3iZfzuhYTZE0//IYa89amiHMXDBhRIYwYRU88O8spt0
FZsuOARHDnVWKq4ZdFeLBiAqNe2lEJJor6jkRAlvTesuUk+roDUPIU5I+iGcU//bCyOBL5DKTygA
2A1mHZoyW7YJ3Jm0Fm42TVUPQ1IDnNsVtC0nqzYeAL073uc45iZafhJ2zEZnxogiN++/hR7FQml3
E8QgrU7RpiTf/z26KPco8cUcI1/WbCfQmLbfJPzlkspBSLFOYmHeRMjepGGPl2SN/KboesaBIbSg
evxUZ+NijiINhe09p175U1ruu5x+twmqmbyp/4Yo9siEVWyQroA860pxwwWEzPY0jLn1sLbPWG3H
rSZb3d6kddFU24mIPmKTVlDcSqi78UIjFLSkXjPuRbixm5OKL1mzm8UbpBTHmT9Ipk7imSYf5NT6
wkAuHNC4eXVuLjtiUyo7NYrYFqVhW4gwi4cEyHFzwjsUTIXG4sGoVhp0ucfy0+NixHJEdzh24K1Z
K7vy2g2MvtuJkl34S8dpwaKSDG5Zrq5uGLyDSrFyPuFDytQb8joJOwzWttVQPlF7cXIUBc+cYQVK
teRZMRqm0ThIqKXWLrYOSoeMDlWA4sZGP1/++xlSPsnlQZUY6M+Jb4VIHwezxIDLUSAR2SL6aJx2
KtI3GETsIbViAuxc6hd8vRlxyDtjviNNpflAuKUdxYSZYYEENmOyWkcS7OPwyLwyP0gjIsg0pk0h
W/jralGJ9tU0Rg69BjdOI6oe9kecIfNNA51Aw6JIrr2Y/8tVdplZbwdaCqarh3L+3qRK0IoWxjn1
o8ri+b5qC6VkcovpzPjRmv6WosGYVDaZ2kiKqw7hpzYKBuN+BeZw8blMESm3U86p0TiXsbuug4V2
vk8vloXnoFnB10W4JsrNwWdSTAmQ47vOxbr1vvDJeScH6AMttV0dWW6SUbSyaZ8qjc6CjMPEG5o6
CXD1/EwM4DU5552tYQlpZrQlouUfkFxumNsI4tWuAMxFNrwUQJySjh5jMMS1yfI39OMx7RU8Yul0
G6kjbC3pPlB8BbT+f8M6OQt9Kbm5AoFcjrUtMpS5Bp5LqkOE3FEvQHoaffhRLhXQo2rGAShY989i
Lu8KHa1O+r11b7QEZtNqUVPyIhdGq5ixEt3vDe1TTuT1gLOCdDR8I5Aumis62hOpQgyRirHbN3V2
KWrcJKWMa1fLOr9C5Ups8fgFKaZ8zKh2OVrmAX2tFxhgoDUSvCqcWGHKZ4ojWsw/EwWDRIeplsbY
xcjwPmnYHgNON1sXfB5PUBvBWQNnxnjyIlOe1SNcAyKHHpLaAn3dxKJWuajg5tQ9OTgXpuOHUAcf
NBmpdYhK80xkQH8ky/kr72FVz3kOSoun0c15eP0QOLZXGWMbFALDT3jEJyVb/mQGIu5AavxBprcU
qFn5XsYMOy1MbCxeKlmVuDRDfTrKjQXwhOhHXes5HclyMKfI5EXAf8yJKgIDIqS8KPlE1CbEUtbR
pp2QQCdjm7GWcnquRTzxOuLsPQcby2mZ9ZnG2jwZKpSmRg9ID7xhAaP5Qeo1Uxd9VwoKibLpeM3U
STrUa2E6dFy9cg1pplAPRY2G6jk3rrURSZQdFoiY/36o2MUPikRwtIfS4P9/Kos8YFKn9iL9YVX3
m7K7/N8/ZX7IH/33d3FMrcr7f18hER/kdpBItW6VBeSNXgUt03If6cfzZdOiT3wlDV/EqNb2a3l+
QKZvr/mkRAzZIiWgsinwi8sWCpTVulu8AY5SS4s9xzVEVBLcAe84cxpdrbgVvp70FQ5s123gRIOH
pZS/CYT4l92XSJD2SZ8XCGHDa91Nx4x40xvfQ3IQaxCZqeYZJqxM3F/WVZTrGmZ+5IFhSO5lwvQY
Hl6GAOafprGOYYI3ELaRnYNXtH0mz6ZYCawJJ1vJ0NcLk7ovNfJP07r+wO/X00mYPtJCcoo5HM+g
XUecI2qBOmCTlVrKOcIl5C8591BJ1peZtE+fuX7pKEOSIa6fAyvhihQ1nB250MZzU2FGTGr4r8DA
djJHJlTvfmIpRwT7GSfr7Am/SesLWfUyywgzNnjQiu6LtXnmDhbDG5aek57VzyhJGdPK/U1vMxhy
OiFkYdce6UkRkr6OQJzyUTsIoBAoqTJ1r6D7c4hB2SqsigWhdzKj+qO1yCFdy98sgtyLxMBZEtbc
3kMbkc0IkauS0qNYbG+6ijzPUubkqVSqyzgZhh3TOfSkqLMOTPH3jch0eZIrv2/xBZdT5KZFwcgd
aZWpL+zCFlKwKZlMnyyR7jKsnKCirkcpLBfBSvLb1kazgo6xGt0HbXhBpZNSeC9+nMj1ngZgco1F
5OFk8FKRHiph+beUZvaGoMI2sfvgw5/3ZYf2I4mZNjfIwJ0Fgz5Q9R7jgQWrmOjB3EatZTd50Ryh
BzP6qrdso1CX7UHg/c/q+neNFWKhY/Opric6E7B67WZhNJ1uMqQxhk2jzmCPilYnsBXWaNIRVplO
zlAVaKqZ3UFZ/0sV7VWblp8hbpAVJepJM7QjszeXxhDNSElpts4SEePUz9FAWG0yaBeVnBJO0HmL
YW9Vn/WbKSTDfYCNlMoQcQsR0KmCChrYeai7EIaMfVnoDLAxdeRMtw4tetRNM26cQ0udAs3IaZpR
kO/avjCPKe2ifdwJ1mEcQ2vfKPgaJo1vg8e/2BMYp0C6rzpqEEs+QUlbgzmTlXMa1vhxlVG7VCET
9jQ+dzjnCfREwdLKqXgzJBJ9wG2Vu5VpDwoXEu4hE0dPEn1IV5O08YkOLLEGgiY8KZPpjgIHODMq
5udeZbTeCn3yaFQBnFHbiI/BahawhEbxgmSnxdtPVHkR6ww5GZQDY6OgUnnDHL0M29eJMsYpUkgs
MOF4wrWkfo1CzqazOJSvfcMQqZ71/FUyyXEoiJ18FVuCyGlfpq/d9kXlpY1f6YVuAOkseg0X5ks9
h9QXgpfLDQxjvrAw0ZDvauMFeVXlSKPa3sLMwlZWkeJgIo8yWxSJ//2SXEL5ooUVWJvkfch1Mgkm
ZuuhBTyha4DVpZq2T/RuuoSROmIWS6bLVNbKaYiZY26/3zfg+2qrGJlTGSDWpP7YpsZOGnTztc/M
l35CF1mu3/m8ZRdl23hBkDKvMKOPdO01B7gQ4+OoM1x9ViWuUjoTJE4EdTeAejdHbgTWbMlF6/bD
vHLxk7YFlT/qSO0rZqOtKC1nmXMJjZFM8eChfAnLehJFqbqlejoFa32ZMJIFBDUbt5VPLKT6qYzS
g5VugQcayzETYIywuJufirFEF8XnD7PWOGYTNAOpYyKItYPeHR6WTeSIKStuaYALHmwfHV2AMZ41
kFMHiG3mAdGO4pbt8NRH6bEnQDLA6cC0RstubZLshnZKD/Om+QpXFvlxZJ4M+POE/2xy8K5g7dM9
GvsbcYNqCbjSZylW+H5StfOKBcpzmNJwyy7ytmpHeS3YejGQ6VAW1EcwgZNwq2uZkjgTclAWdxaR
cuxOTcvWoMcNUz89WCOEWAjBCBWWZbo8MVF2qCh1W6k6Duz5KPJUmetJ0XT9nHLYpGiyfFNZhqOk
4k4paQFfsaNg+B2PXQuPXA0xgtZmQk4DNugdj5/GB7sK49wgYl39aUxonhtLxL/tkIIYK6e0PNZ2
A9EJKZF5rrhwDgFJTOWQMlhUcdToUnOLoMjZCk0xlm0IFVWzHCiF5Ch5XeHFPEW0EU4GISXwO8Tw
3MUTCBp4VSSgWAckcU5ZKSqz/5ylJMJHPTSGu8z0BPgm130e9+vNWCWZTt3ZFKXs0hGst0yDesoT
yEmlYZgHdQSZMyQxoDdxCch+3eoy+cpUEKGqorwJaf1vyduXGCEzT9Zy1WuG5SRrK/h1WXGh2o82
5L18RxQATcuKXu3QAlwOO5oCoJ+B2k9XhBZkIlCFiHpxYO8PvUWPS0dcxreKMLvDIlqLkwxly3wH
FrcaUnrIxrVXh8rtMKHaQy0XByEmzGKMh9OMvGxvLkQHpHAyTpzMyKALR9xwNVUAXkMYw9WDso6I
gIKAkNmaD+QYElXYjl1Qk1HHOHbwqUzyg2YIrQf44DxU0YcgWsjeaRkHy9DclhlritJKACCm6F2W
KYNixdyaP7vWaC+WDOFc7XICHRroHGGmNJ4VIq7q9egwmAWbZ93eO4UKeORAAA9zoodaxoq7zjOz
WCi6nGwWHsbxZBikj885XPWOjKitcORK2i1YrCDGrWWA3KRdgIJg1AI0qfpd0FvZaQYt9wa+H8h/
xhlqzsxAbtS9TKSObkTA6JUQXfCtgwRfKS8EuMgEl6u0dUKLLiFiPGfCFk3jKn1VojA/QM7f66Ks
Hy29Py2p1u/UNL1p1UKXBH+lozTqsDeSiVqoj8gMiioyh9aR+WC9bf7//d5/P0B5lY7haiFL09qF
ZnXRaW6hG8qu1btdpBniERkbUUN6m/pq2BR7ZV7EY7L9wX8/kyH/kX2jbR3xPnTNs0kWwH0EUCE7
a0QAjK0fEqgnDK/v4/uE3P2B43SfuNKtfDc/xx/rJDEujN8kwRdo/Hocq9RXygX13vAgqN50N0nI
/lKAWUz3rgkIIWe92doqC8RTP7Zs6SMa/TpId+IuDwhq/+E3rtWzzj9FRk+2vFTZRP3dsbWtH0Zq
82IgstNuBMK0tK9fjFPir2dB9IXdK8xDDG6cStYrQSjWgxGh+G3s5UuqOMpz9q0bpHu4a22LweyC
3Sx/6weACKs5G/UV/qN+j17VYtc132N9ZkHoGDGyjzDKLI9S5wF1hH4yRD6xEcMZZXQBZqSkYeda
ZpDUVAy5n55CuBksL0/NdwXpa1fkZ9N4CMIP3zriPF95yYhkyYAy2NNvs0dYgh01hkhvzxeAI3Xr
1AdCfbJH8cypWy33i0Q8SoBhI7/jIRn25Wv6KnwiJaCVhO3Bq4JB85RX9TuXoRjayuys8b/+rLxY
B0yk+W4o0B7vIoaJ9nhsTujbiDtJP8evAlfgPXbNG9/c4qg/czC91fNhfI8fw6vkYwREansW6Emv
9vLMroaEKKDilDzkItBnDbt22hwVhl2+iJWLmkR4kJY8E7ExemPvhv1lveLRS08WEbloKHEkTHau
OVPqdIf1edphf6lIqWIJ85hukbBnc2+WQ3kqXqWr9ignR9Xvg7yDwRqe1YOcY6s+zMwhnsW78ZBx
pPHggIzjuW7c9+GAN2ClN5w6wqk4mmcaxxSSj3SPQY8nIKLigDv1xsCOLPd/7bn5EO7zIUehHxR7
UlqOLwgnvfgMeL55SzoHQQ3d5J+OI+8XcRoX8SL9zrT7bZJ0sDlcW/a4T+wQbyzAhbKHdCwlwaQG
KDF6NtWLtY8RX3eOsV8KW1T26YspOgOVLOBGmsy8qu7wgLN1oQ5HS7A40BXi13zTVbvckY4RS+t2
J9jEh+h5fhGC9KIFyd54acubluz1yA0j9026y7dwz9k0A23w1oMX+dceC4dlsKNZQm/Vj0DroQT9
6NzqvT2GtAHfBl91hSe8kgQm9TbBmkRwcHsv81d+aM+ELQdfQIq7kxLUHqpcrLQumIlPDCHPxh2N
S/Wu2hW96MhTMz+JvJi0vr/0D8Ms4okOkJunXETlRqDTkabP9MlSpnwz59sE9SjAA7rfObK8i8KF
Qam5K5+tby1zms/qRXAYmdSB+uiPBBo000767j7FzGPQCiLy3OzFwUEFajmzY743e/NZip3pB/KG
2wbDtXjeHD1IcVdb3GXP+bQTHvSK0p5bSjtIfKi+/NO9p19gPxrPCLT7Cvrmrc5d85k6cf2TciIT
d8VJfFbu1j1O97TBwv1KA/nCFaJYTw+Q5bpvQXX7gONG6TEm0g/xobrq75NvfIan9hgF5a7+64Bn
Oul3s02abIuYNKYnfHG4ogQ32SH+4c/wOBhP+T2n1+WPgp2/0Ld/F7HgXlPV1Tg04bTZEW6CGBlp
3fQXiWeiZ9KBLdE2ftFxLgsGmMuEtAZULCvQA89Cw17DQyMjB7NrC2ke5GdbJZkG/kUA1vQ1/hIM
vEZO90PFSmzAApLGZhgLVdXrdtItRn0cpOBmjsMpabnZPEylROQlmdpMK23zWt9hFZiVC4O/TI74
1A3NQQCNvI7os0P4osJ0XhyxfUIQOa834Vlm7viUvqDnFmgF2wS0dKoHhmOH8U7dMY3tHVbdn+hi
nuvUHV3R60/C83yzTutVYIjKieEMEkA7h/8m00lPgk+ViA9DebAjSpzd3rWHcTM+ome2hA/CNX+F
U7fj/Usp6mkYQI/rnHjXvrbgee0EpagjXi0PM4MTf+h/oH/uJNIKtDw/JBr9k81EYmRGupMuZD4l
AYNc69BBnhscBMCi4oK9M5/hkrZ/YuQJh/RT5JY+SXvp2gxf6al4C3m0OYOjV55seDmJg0ymcvlF
1V9zlrIlhHo82eIUqPuucaN9ATDvz+pfBYJOXA3sYK+eZz7LZhtxiYDizVJR17o4rvcdKF1A/K1N
0Ia4B8zT2aisFxdnNT5jgKj3uATkb8OGc/vJicmwso27stiy379aZ0kMQKMQ5m7YTTCfoHvwmkhX
4T3zgA8wVr0l/6JzWrnmrzjuddbU2yLZaBcGoEABOmEOQeoPUJwjM07iMpPmZewJ8II268xHZL6x
V13KD+udM7p0agSoKQ5jQOGLPj9y3PBXu2STLd8ylazhFT2L3X9bIjo9BMbnNmRZcIW7/hyNd30+
rMfcBdzuRBiAguYc2eN3+SY/lnes8OY3rZ/4YB7LS6F64Ipe68Xrfnjl4Ov0R+VbeOLq+hLUGpcL
ZkxXLsTaOAlZbY8s3lnWPZ2wKO/hyGk9bU3uEu+0rbyJyUE3vXmvZSfJHndSsCLSeO93JCaSAg2Y
RP8FVJDNbufo4jEUXeM8/vXiDq++LNMLCsrXDsGgM74IHytXevQAxhZX85hgTp+hlTzlx7w8hjuL
2t9uTvFO/VYhOF4RJlbALhe/+wn3CqGYiT88pdpOmPzuRcCBUdh9iIHGLrh4RwyKi4fpHZjCdNWG
kx4HuDHkk/EHiLFLbA3yypmZvHbfIADC88J5A+zfa3ufkMl/l2guPYBI803wIyQ1KGsNlMlk8Xi8
mGVQB+au6HfteuUJ625FvZdKNxYdBlbIH4Zj3rsmVqTyID/x9w3BLnEbjN7yNI9Hg2QstJWkzeGZ
hNkT+0rpm9qBmj3R75wU0upFV89973bmg0JSGM4c2Op/7VNvPffpLuQY+pkWe+nOAoX8SU5eaAqW
T901uZZ4Kg9T40XPw1vWBCDmeWMY19iRa+xNDi71j2iQbOhEr9p1VvCp+FTFKAP0XVRdmuxAc47j
HCqk5BJ9mZ/ymUUi/5fex0+D3t1u9JTP6kQ+1mE49h/qUw2UiIkwmtJnBeoUHCA8UPG6g95Ze42x
sz77IoC2PBZHrOpLeYXsjwUwdszwGq3P1W/9Wcc4N2xKP2ITIu1fpHnYPco/vF2F+g9v2fKOdxEb
Vq7bqOQQDm6C79rufePayrZ4oE0KIDMZjt0z087wjRTl9bz+VSf9uXpPyRDamY+I49ehfMWD6ii9
A+I2P9eaW3OzsI6AjeRl5S7xsN2hXbUoUJz8hXNcX34R31HRGj3P9PWAdUFwdjAPsH0RXIkpzDaf
mLiF9Zs23oVb8YxTZlZtjuNMr1Okot+IPdd/bGwNxohjxFECUOFRfEO38txRdRwEBfCmHV7MXYdg
essGc7S7dkZHn74uPgx/9X+knVlz20q6Zf9KxXlHNWYgO27VA0dw0ECJGl8QsiVjnmf8+l7Qqe5r
UwyxOzqiSiEf2SIJZCYyv2/vtX8w8CUSx7fsWzH8LCiYp68BGJqPZl/BZVpiGJmAlwjyH1OW6q3r
sG9ZJIdopxFEucq28creBFf2PscLZrMLnkP0uGHn4AGkmsW7NtvmWGD0NZErObHt2zwEND0jagB+
YimOLtYYRpuxNa6tZNbvqKtTp9CdKW0BtAgzQp3n97R/vVeFBYsdVbjAWJLuInsdP7rKAiDji/Sa
969ydmjjRfFM1dmTNu6KHVSwRqKAkJrtWV8ee71Y23dNvnQ9tvU1vn32PvJMvHMzeKpGbOM50GzU
mXSVHPsHQEztqyArYguZkyr7+2DMgClJDt1J4uXG25KW36p4kh1uo3vnIinqeN7tfDZ+Kvyqla06
/gMTNEM5vtK3ycEjqX0F6sjeArbYZ2+tPfN28dG7hhOWCfZKDYKdDwoBd/oP+jMcRNmw2ktsMmKP
YplAV8Ti2+A2veNtK7fyq3zQjhQzeFncUZwRXvD6tCiSkbPvICT/8KRd/ErtjoNC/FG5OwQkU5f9
6L2zGifSFkVVfW0/Ydj9Ef4qnZCW3iZf6j/dvY1Z0+XMxx55ll2JO7yM1PXyfbdNAJ0vqqX/noT0
sDgPOfUMlcxzuSXyoJwxXppnSgU8r5tnSh8QMUuMLQvQrjf6nfSSrOSf8rACQ1oxVW8j1kOEn1zy
+i2kvvSz/MVTqysW9TjPqkW38duFtnR/urvqySt3IWLejbqXFtY2webmk3Qza+wNlNUXwCVpzwzl
Yv9CQi/BLd/iA7HQSizcfmWsxaE81A+IOZ/sYQH0hqovM51jGZm9e/+NXXX4i9UPdLYJ+OjHQIHP
m320IF15KuhL9Nk85eun5uBr+/jdeGZ03gVv7jpxJoxXsBA761rBX/hObwHRBVlGPgXMpaUhhZ/p
r9JedgqM8ksxzIIFq7+5o3Wy8K8YVj0M0A2weizwt8r9tNhMIjHOcNZGuc2nQyzkOeIacetdDw/K
83Oh0JZfUPahaYvnnAdj8Qp1RZ33Kx24Os7iuX9Qd/4H9lf7jpTW4Fd4bH/yEJDulVX6kh5JR894
Thzcdb+x7lmjmBTWO123vbYfyK6fWS9EyZO6Ot7zy/qX2ls0sHhJMtTYpc39DTti9wPlOMd1tLfh
h84Rg52RjnJy5hN8M5fvWOW9WY/d4irEA3Mk5eANObrYT/VNia7P0r3z7n3m08x9ij8Yw+0zW+hh
ix5TPgQ3LEcqSw6WsxntruqpejJeqieWR/9O3mEkuCV274mzq36V7pWVtdtEB7AozyWzrUBQmq1Y
PFksjRf21g/ta+fQjXnKHxCoQcRFR7pt2UqvBpLIFhOleE9cglosqpVMy49m36PYMpp+lIdCoiwz
jxCFgYI52s9DvxOL9poolP4pBB+drA15nemcLWeo+h2L5DbIMBRFlqyARYeNcSa/TBOovy66Xf7L
XYElH0HIsgNoVjJwrTV/MVsbOwCMN6yCaA7FduDNluvyDljZmisg77UlQZTxAx5jfwbXkZJEb+AF
2gQ8KGluXU/bZ7yEP1K2ZaByl/J7Ya+jaskC/iSxkE/ChVnukBP1Vj1jp1A5eCoH6QGEDZB1uDFt
o68tRNCdiMkJmQJsPr+LerPFgZoTyzSSgGqVTGnE+xiaXr3I5eZpUTdSaCCNZYdX1pejXfD53yNE
WElUFwwVEe0qIGzLsOQ5jufJXcACo2w9xs9SrFUrqzb43GYlqVvZSPnWs6MtjkM6fiHukoC9Fypl
FKJdcxvJYbGOU96Pn7dYnQcmQzd9CZHdzBs6G3i8Rw0ZXLXXlZ7tEnysv7/0NmRWPTfXhAYQ3EWC
g15P5Ku4jIut+BAfWUUcqpAau5kh56IIiz5hmeQSJ5XPL+b4EFsSHGRLp4iJwDhfgn5h++DbT4gs
S8fP2Zije8SCSOFZx3uKkoMS7TC+y0Z4lKJbj4oFFGYb0YCC9bm87nT1XY3AUaUhhznTPrh83i2k
WQMtExnUBWcuV+L8LXB3F97woeXulVu7KltYr8E89gwkrmKqyPiPuRGNrjrolZMZiFYej/3Bqppo
PWK1oDJD48zNH/UKvjXq1en7wO4L1CLVuxSGRxHn92Vf3dXSSKYN/K+sj986M6eEOjwNOck3oFEd
KusrZbBuoXg7uaReaxw8RQvFXdHvLZfDkaUas8gcOLGUmqPG7sGlubPsavsxb0ZjFZE+QiN2fOhG
9YbbwQYm013qRPm7LbXkLrTNopT7n7ZqSGQw+zj6CKzVyn2V9tWmwWXFOhPHm9Ji62r1TicP/nUp
YTrBjDGs3aJZQ/AL5oSX0cWsrCs7Fv2uTdlkipZiYJFQDpJGfS2E+nOgaEwsKXFJAeIMuG0u/tGn
sTF+6R3CR8ll1gFCXhkx24VGbrYY2K/Dwuc0rNjzv/4b8XOOXAMCCOj54GXpBAUydNtGvGQZptBx
Z/KiJ0AXs4/VtJXs0ul0+BCZAFPQ8rwAar6pkokTWaxLPdzmmsrDuBwevn/5r3yX6dWFosm2SYdI
P+G7WL3R10ZmlY4cdb/cXl/IlUfpgKg9onwQKLmlSbVLxiv9/esq2pmPrahQOYkLQCShTm/sN46N
XJl5r/ZKSaclcUmIuOlKcx1Y3e1g4oUfZdT0SXmFDe/KJI1pRjuZk22mbXTRbS+8lekznt4BRbVU
Db6h4B2d3AEFgO+APLR0XOBii7CQwEJIH35mo4q88W+8nP7kBIRh+PZ0z9qJ8D/OBTvh1hsuDAfr
zHtRFbSomq0bqjh9L0bgKqqUBfTKixRDVcgDfsIKxEP+5uNFcyVbv3AntHMDUMXiYWExkU0wsH/e
CXjdhMXkUumYKeU+q0seLJIGWd8WRTPWiDe5/JZSv+a5CzAmXVc4UYuerT1yAFwm8VaL3RCJcTiT
sdKSB8deXzf4RwTVYrvFcVWWj6T2rfIBZWqdcHvzhhY4YdAY4t4Qhy0Duz58f1PP3VNV0ywssvZE
vToZ14On5zyVvMqxEx6EJniYmVl0FybP5yA9HTmaytwxZPhblqX+eekI9qiHWqil05bGETbNoU2s
XWdR/K6ZMTklWKtLD2QLgGMQfNPZmz40rvB/9NjX44PpM6LiKr/t9q5u77n369zWP0Q9MUvy17go
r8YBgEZuFmu5cm/lxv+VlUm5+v5iqV/oWaxBmmoaKqFgilD0aYj8NhnJp+kVT9U4Dgi2phDdoRWY
aJxotQwJ93Qsg8Qh2o80czLkp7KyvUrL+NFTOgSOEYQRs//whPphR+VDNTEXyBcBhtF5t25ilxfm
yNm1Q9Np3E3MMdX8/Plvb1erhJlB5gdKVUJAUqDaYLiajxN2Sknah4iW+uTpf+2NXahRuySzCrAI
VV9bri+9l3OzR2PhlnUU9QhDT4aAh7BEAcpfOpFB98QqomEx0UYGn5pQQTa6ZzCf6pYWu0cbo/OT
9+/v3dnpqwlD1WU4byYD8eTe4Tf5ewz2CIoWpaJSZG4DRKLDg92E4UzVslk1zTx8WYRaTpQYrVXv
Q5u60oST6bHJYWPvP9wJiDIi9p/XofJRWxEFV+8qj3PYPTGnbFFj7x+Ore/+gBOxw0ZJwTRstxNl
qZ4wVN9/MOX8lbVNi6exqttf1iU0qAwgmai/bGc0lNhNDVcgqrVVD2qmDtESj4rYxBTOQ8gv37/6
ueciI2winpHDrWonzwSy1fRGT3gmDBOnR6I00WFwY9KGa8WzHkJjirbv6guf+dyqpcsQk3T4PpDs
TnByUd+k7RB3pTP23EsEN69Au1+//2SXXuPkkwVGreITZcAi8rsazXKt28mFxffsmGQyKJpgXtDk
Ph2TAE+7Uq2ZFIWy0jpaAAOriOgZYEaWHsi/pPClB0ujaK7wyxwwNdGMRz8cx/vYLXZB2V61Mv5Q
W1UmyixdKouKgT/4rwFE5bpCAdxqjORGGh78nGfzMAGjPOsuD9wfE3DMdlFpfH/hlGkq/7naa7IM
/JKAFVkg2T95puhG3mgSsCDHQ5w+q3mMz/Q4WaqIoOZhwjSzqvgBdzctB3A3nlTQNcnZ+uYiXXz/
VsS5d2IRySVUQ1Ws00WnMC3ZHnKtcIr0l+TRbPdV6tdWrdDHHQ59WUMOBVjha7vvX/fr7gTVpI2w
zjIJybE/r9BvC6/wlHoso7hwxtFfWCpzsuJiz7O8xY/Golu6l/ZD04g/ueZ8PjKSMM4bmn66OxYV
2bnDYOMO0234ESiz2co+52X4+P0nO/s6uior3GBWc3365L99MpMznCZKUMM2tRsibNZSh5mB8Mzv
X8b+uu3VFOu31znZbElabLoIRzIHJEUtCX2B5ptTvjmTemQBCrl8YQhmHIpxFfas2/mLHm6sAsK0
PdUa2qZdgeJHc6UlSw09lqKRNxSyE5qNfsI7JrCAn0E+6FCwFTqAm8ajZqSLHvt9Lqdr+KESoToy
il7oPo0AxS9c795L8IGpLsf8UCOfvPJWY7vKEh8CuE6HTmktYlA9HQF8RlZPNv7EZy5tOg6UeCbJ
Dzbo5efNz9aWkRdEvseBGL8YQJG3zlpwPKXV5vU1ejX7RbFQSoB9zDE3daTtbJAhKUd8jFvb81+6
xIQc30DXMXr9QALQLxkm3iJy6WBbhk0Nc1SsVWkYz/JKDcdbDs3FGgQ/Jyca4K2J3YZoKYRyvf8Y
jCPRFjff30LlzIOJDaVlsBjIKMOM091SHI+SxjEtc8IEIIDqd/ekCxy0Tr23S/GDakQ7k4fogJ3n
SSThbSV8HUhTh9V/nwXGdkj1e8zrz4ZSLBU/fxil+FUxiYFUtbokKkFdj4NPYacwF4HsPZatmXJz
3WaOKXHdu/J7WeGvtqIDtja6VLr/mLW0TiWAoJr4EXfdvVGL67Fu7tWIkmvrrvQwpSGSiOuy8JeA
yOc19HYAOcFc65uF3+HlDA+Jqu/xkhzUur3HMueV7+GQbjRNeR88Ze3CHIcHQ7hUqb41qbLOe1qP
AZd9yv3SgyCm1LQsyhFxBZ6F+fQ+Vb2LFpXV3Pum8v7571pzX2Wk4rnILVoIFSpyvjoW5Km7jkFb
sCEZoApbxyULXlf0Z01NN/gstnGQXo1TWqCh33gRbAi/fJDG7Aq3C8wd33/wu+il9PNxX/sweVxP
uqvTiiQp610YJtV8u3zKsCPeRi2xz2l6izUuu+MMypgiWGh9YYSceVCoAloqxScDVaZ1spi4CdRS
MuhQR4Mhy7ySbAjIpXNTUIdMSoNERfFOVIaJJKNEziJz26Oqpwnqap1z4b1Mj/OTBVRTLR3chIDl
IU6PKFRZ2rbLk8wBB4I8fRtJUjAZ1RLC8ax5YyrtFuG9PJfy7q236p9KJt9XJcoa37f1ZdbmdBNt
ydt0dX/hIaZ8PXVonNBkQsEUGyrm6dpeekMr+YRqOB6WAepduY1UlsYL4nJv5/bli5uM0AktNXYq
C86WL3WbppHdCw+1CY58eong2/I8s22D/5+eFeshsjt3aMDL2g8QAZI1/j/I2p/cEEwdsz7sh10a
I07Usk050TTqyXOukzhdBnGIo9H8aSQ7IqYQ3fn9Lby/8SpzJeRPGEtUPZqrAuWsW9aL0ZRuCdXl
swS1CnEOtpaejSu3McnJpWJ+4eZ/3UJrnI80kAwGtQ1VPdmHVVGdxxGeKgitzXWtClrvJflI6ayN
y2PRpUcyM5H+aCOwmOzt+xf/uoPWp6epYoGEtoRhnOwzozbH3aSE2FFs2k34lRb9MByp1q0Cs9h3
anI3SoiHvn/RM2OKXTu4a8tiY6TJ5sknzqssa7y2iZ0sQvKJlnBKhBrNBuhHeAPRfK+leOT6tyS0
Dqio379/+c8t4J+zTZc1Praq6IppGqcbMy+I81SPi9gZjVqnt9gyOkjXHTBIUVq9CWPz0GIOoL1t
0JOWQFt0VCeKVp/1sv1UNtqxmX5sB9HNUOHlz3ubikn2Ngx3WnMFxm9LohIzpLx0t74uE7xxDh1s
2g2Dtz8tab/tfwqDurXZJLxxTPe+hht4tN9DTPggKC+cDs4NDI2in8llYidknLyUj1TYtWsROVEE
18DC4eFZ68Rorix03ljGOFHW4un7G/N1w8zHg5iuATmfFpvTbZeeA9aU7AglEL9e5G/ZoBxBMizk
XHn4vOSRS36Jal0Yj1+3lbrMkVyTp806L3wyCYyKIkbtWpEjNc12iFtH16ObwJT333885dw1NWTK
XRoBslzWk6MJ264+CPjdjpcaB7PlDJ8x0Si48ajMXgpJ20e6ugplY2XDFtArVtlSw2nVDJsAUSCQ
KgMO3Gg9Se6lkXVmu8Q1UGT277Yqm5wI/xxavaT2aRhi+y3xAY2Bf68ZPWuAu4epv2vaF8UNEfmE
MKKUS0PNmJ60p/NxWvoIeDaQ458uBzxAagHlKHKEAVxCx+hHBQTWgmyRQNJnHaFoZU/sLGWsiUSS
ErTJJ0BVnHg3Pib4Wde64xz44NUn8NZWMALaTGpNwXvcJxHEGp4EpGsx7SmYKWpJ6A5iROJC0pVb
EcKrYyLvJ4LMJ3SsznUM9LhJ8InFk6Pt+MkykAp7aXTAiz7/OkA8ATsJ6BMmckqt4OC67rUm/7Zs
QTKMmTyZ4r2Vb5N+BvsYJEfwg7oeyrceuJ+UtQ4gLjFXleINwPMqn44BFwbcNEm/XFhbTKUZxRb6
6YAbQxiuvs5CR3jOqxuil/MNQni2xGq/YC7P5q7RbLMUEgmmqXfcOUstr26/fxNnJxeRA7QvhAr/
/2QhSfSCzQPxyQ6eTiRVfGw5Uo62VV84tJ2pNzKChcm5l0WdvMaTEYzbTUvzIo2dTqPphDbRbkB2
sE5XRbtlC3WEeYAenHtTa8bBb9R96bZT1uKlN/J1pzJV6BXaRDbFT67+n1NpDGVsxKBZHaWCe9Hw
ZdGX68p7i5Lh2ZisnFUV/ygL43oywif2j//3C85V0Hmg67Ysn1bkmAZmG/msZkPkvk/Xu0RflpTu
hcVa/XpIpgjGykifgfK9ejpr+ypKlTFjxTAjWgwCzv8szmPUWRZJnAqUB9asUKudgGTJWVczyiHP
z1o0JmoJRTzC8MDJwRkFW96pfRfo4imBmaO6hA30yAMrBYHT5WX43GpDDIXOCV+cKcvYZmmD8Gsj
lJ3NVurqrZTnb1zKeaqq+0G+uOqfvU6qBusO7IX9pXMTc5Esk+qXM/Q3ktKARI7yt4ayKUhIG2VN
HPxo4h864JdOAlfVsSM1i22QIoD5fmBY0ww4XQ64UTR5dUUjnOTkOScaFcCTV0QOJmNcOoD+bcAP
ECgLqJUB2i9MUlldEQ1uHtgSHIRdrWX7xbL1Y4K2Jvsg4hV5R9I6FdulkAckqGmfKAe+tEJB2d4b
V4Zwr4ZaPdo9xYycwSBr+ZteR49Cq++TPHsTvbzPAdWTcIiXqSS021gWHkFo2CjfKFVTghTHUSnu
NGhNuQgm8PBHkNFs9+1EW2aqucdjfNdqIGByq9z5jQbeQl7R4V+4lgXw1HxKA465DHsZxWkvg7VU
9z7DYUY8Jayd18/vLTMhy5arnBdUVPzsRyhfeqrqZ++9RYWV9Q9v3+nWvnSrqaSQ8GQrym0KbMmO
2m1Hk3MxTYiy69AH+YNjKE3JAeaHyZUOhXIMy/Qt9MqfjV9tRlk/SgG7zLpjwS7K4h4Wx+2oE9qu
UP2KSv9n+EMRIEcaH1GCOdzi8HIyWGTRxJmyYhNltGS+twwuOzdIadTQPU5rsWbxIxkCPngpcsfj
FidB5t3VFf0sS7rwGDi3wVBknWMkBm8xHeP+XBVjq+nDAICII9XKTOnTO693t3K4VLzigZTWNzlH
q+PGB5ENF8446plHkMJiOG2aadZqp/t9VWFW69i3ndFV3sG1PQP7f7QUf1mI9J4Q1EbRHM0ZPszJ
WGYg3PGfCVraZ672ZhNOnhYA9eycrl8+VarWVY+AQnXTFfUeLFWivvfLePP9XD23ulLTUkz2++zH
vhy7W2irfellmdOFKNqsdFM01HeS7r6M0s2YR1u5s1aaj0MLleaQ8ubQkcw6ubmPa9QRlo91xr+J
rfFn2OvPiS2/j7DgQvtBSYa3qJIvnKnO3l5FoS1JL4Yz3enTV5dEGJR2lRHcSA3K7EpEQ49ene9k
OTh4bLbSuF8OobcepkDn7y/WuY01rz1VnlXFEKzVf44tlryurvSCsUV4ylxlNCu9vmfWrI1sYUjh
Pc76rT/K73ksv1OnXkFsW6ede22ozT3W/FlE2OmsAT6tyenVhTd3ZjvAm+M4o7EH4+R2suomJJoD
nOdOjnX2DG5sNYzGc2iwXHq+RRq7sZdTakueYVybntjqvfd44R2cOVdxZ2Sh2SYHLPt0G5hbelAn
KdWlYmjvp/vTmYJYQyDm9bMu2ntZjh6zxNz3kX0d4CdD55GF2nNYje+1Raxaqj+nQPaJgifCULkw
O888jhUNVY3QdJ5JX7rzLXzLdKQOjRK64VydfRhGcYwrBlDgFQe7SS81g8+cwliQZVU1FFXluHcy
WBgZ5GpWY+pQHViVHmp4eCYzyKuL3PTvQ3/gP/YXpvN0j0+evPTrZUMjlFfXVTGtUL8d3POx60vZ
pXiFY/lpRMfY4w236iv0R5cK39a5u/37a52MNyGFUajrU6FMwMeqAheDqQKpixOOErwVfQaAzUbW
qGtrXy6uxzyzMOHYO3sQTFpzgWX9OBF9E91aefTzynzYyJn+BKg+oZNPOgm4pXhc50oTgOGRN5WU
H7HE+iD0tZpiLRSJnbXLm/L4ST5GopnQfoTNl3/oqeIMGvtCowW7Eo6bylc2RWpNCa43Q/DuqdZS
VClKOmtr48Gm5KL2mVNnw1ouxC4v22uRAH2RBoIKq2upK44RAJ9GwmqKATRur5J22GgNLrWi+RWG
9bGteJdeet2nEEwSd7w3YjolqiDSKMOkPQ8sEDZxP87yH/bGjzieZbqA+eLKz0TZvESV6ZQgy6RB
G+aAtEVPDDUhORpEmlWBH+2TcCn4KCsdlSRuPH1rogmyQq9YJT1KaTl5y5FmUVmsyMGqd6M3xLBQ
U54jZkGST8YIBC+w1rVRBYrkBVtmME5QWi3r0OsQbtYdbDpAUd0QEhDRRHdNwiZREzpgkFiO+RUT
dR9ZIqwE49rvLX8NWQjJOBXsGSEMz26BzjoU2jolFsiW8gMYPTw6jPrRTg+gzhdazn7MkvtNlfIo
NKDGRfiFW7KDRPQhsAdZQXW0XXtn2OVHG2QHr0wPRMeipXDRPOlY2rOf5Lo+qTG+xTTKHsN+A8tw
ZpngbmkcPBGOPndzTN5AioXv+Aa/K3KvZEKtGsABmm+samkzDYneLA5isHa2OWAi5U1O6wCQ9DX6
1rUWwT10/X0XNM+Z5fWLtBnW3y+XZ+ePYlkKi4OGbOXkwGoWVVEPJguSWrmL0mRF9rvbISfxApWQ
PpjLZhQ7PuKFdfDcJoX6B6dXxBRolU5e1vAHGCregIuM9o8ii+s0SqjnpxdWonO1VzrD9Brp2NJG
FCevoyMOAl4vUqcbhNN0DZ4oSPAJbl2qKRlyOqCb/kGU6lVALE6hXN4pnFvxeahaJteYKuzpwVHk
SZHknUFHAQ9HXKA4bdC/d5K55z9fIxTg0GfPXG+8Y/Ff+gGKV5CIe7kEkGxTfGwI5Knr8jZSidSy
zZ2bqHSwDGDJLkE0HeTMWaKkTMHKdbw4fc+8+q7xvS1c8Z0YCDoGfwv9tsShkFLN9wgK8TAQJ12z
GDLzqDVg4CKWy2aYeoSxNFdLaKX+MDmd5OFNS0cnHQnc8a25IqzrxJcR8r+rVYQwp8WAT67XzNKC
uyI/lHaGhl3HNCDX49t0NzPIYPi/+mhhh+YjR6koMYE2DOCzwkMJbwlyLzuRV1fqEC5MHTufdUOD
o7dQvIBCTUvKPZtUsgpCcApUoarEqhdq2HpUGcA4KiCEYzdYE/lBCgEC9TrOPzBSASaVYXP3LVh+
hBGdpxNpUOvHvO+K1YDm38prD7yDwKGtwKGg92i15raSMVHGpTdrejy2bfg4Rjn0jWQSieP5DFxe
YMIKfj8Hzz0vTY0jukDvxlCd5uhvz0sygAkij9oU+iE9JvUhMePd0MnrSCGu5v/rpU6PaG0ObzgD
+ej4FiTFFL5wSo0dTOK8q6ULH+vsLtnkXIUuBTkax7k/P5dcqHlW6CWfK3IqnzQ9L136PZHu7NtD
ZXhRPOLFcLKDG77wMc/teqjSUJJiq8U57GTXY5bICtKY5aWn7QsBPUmwvNT1teWLnZJzf/nz9xf2
/CsaVPKnYNMv1Qbg1Khb4Bg6ZVhiACuPUGXeFHd4yuLyo+YZAtVp+f1Lfi4dp/usSR9LrRO1snUq
/hmrHKo/CQpO2Mf+XCfksEXjiNlSEDQqE7Zcm/cVbCay4Lr43raPRQTFsRzYI5Td1OrL8JjXB4kH
VYXZFZ9pUrMjDca1GJA2GFIGdYLkESsxdhGiNwpdLqa4cWPmljkfy3HtuXk9t2zmW4crjawBatu7
Fo7ugrmyCwL4UjRvq7ni3pcxxrgaJlwiNCdL1IdeFLeplA4zl0osguaFX/vQhIUULVTyE6jNdriO
J/d5UQFNQgBISFg25/SZzuH4v4Q21AkDON73V/XsqGXMarSCaE2jQf1z1Ha9S1aaLxKnK/KPeHgU
0EYid9yAr7tW9WXdLEL8juOlQua5AQQPiEImBV39y8mgaqXBz1UzcSBUf4Qjt0+M1dsQ12/JpMHo
y/wA9+f4/Yc99/Sn84TiXZ6+fO6uf1t5ZFFGCJIhH0Y8QjJwNXOBTmt69JeZsQ1t5SbOiuO0P/n+
dc+teL+97un5ORz1uM0MOcHY3K/tmDEW2tV1pypPZdZef/9a4tyRlBIoIjGOpawKJ6XyurMJ9CCU
ydHS8K7v224RIFv3qMaqZVwT45L/Mghzo/s0rgfZx8tuw8ygbqhwo123smZG5Wjee5xBPzLN/ib0
tAOsyj5xAZxqMSI/SXn3TLxYlQ4szzVeQjSSS1VFlkeuuV7BGPRDwDnG+FA3IE3G6J61EXYv5KmV
n27Y02KLxm1S4dYmue3p01xi2qFM7BO2O3EdZbiRConzhgL+esbJi4Jxxl5fSo/EbFRYQqg7u8ra
aw0y7uqKND2CIZFSLVOje2lHvSMEjmOPUpPA7ZIta3qQnDvgl2Sa8AiuYUxEc0+FIRxp/UGP/e20
by5K7clmR9xXjA0iFZae3z/p3kgMVn0Ms+aauId8aUXSro+MZQd+NpD8X9JYDkvDr7dkzNbXRumT
FoX5lYTeC4+Yc5NGTAHUNB6YraeizjjOK3SXOXX1nNNVpj214ChqWX8ycmNHw/epJqLswkqvnhu8
Ak0GbgiLVvHpeOJ86ZFbyAJhxta1CvAe2a2rLpRqXkDCDaZ0KGVqwVWBcEw3JNIwca/7IAwdL0zu
y4a2Zq7S9k1I7VDDX6mbP6O3J9yqHSe0RLSDxQsvoQGoDjZrGbdYgBUDGsT38+KMU0DHY4HOQ2W5
oVZ5Mi88aYjRVMYwj9xkhX4Kh7tMxbsvlWs94VORv5XPAkx90gB/PZJ8wvaEQJg9ZFTIPYyIkqjX
bcMqXKf3pOqh38LqtCa1ACcu/HYiPeLHVlsRGw88Pod4WUsEUMTyFA0tk/satL7z/Yf6rC+dPBPZ
7RvKtJmyKf9MI+a3FU2Yg53UqhY7vRouC4rqoNTsY50RZVGq/UoRbr7IEtDhiaocffgKnOFT7L0e
2SB1Gq2DiGMA1Erbty+sQ+eEGIi2aR1NuwTrS2HW640xd1sW29z2900Qv0lxcfAzjNGGjhG5JuOk
hONdGf0R+OON39dXBq2vWety8qwr67FbJX76UUfcKCj1yNySj4G0AqvjVzSpvSO0BrWPLv26cE3l
Myso2gikAgjcaOycdjXl0PVMykYJ+uySIKUIv18zsGy48pbkZzQiXN1+zIJN529FB3ogC6PxSsiw
Gzr/XR4K9YYGGt3tGGKQ5k75nE2B6k0Z3ryR6TLEP8iHTJddWt9AR4V7QrKiyKlxpCazxQhaaRHC
VSW3k8k2QB037OCOxQpAZZpZThwJnbTdlLOUrW0zlYQczacuPHW+4Kb4WwBqQPpiChRtO3FN3Q98
indPVaH5aA2FtJSLHOWppN3ZRvCUIkOaaY2uzLqcvZIt2ftI/LQ6lmAzbN49Q164BruZtHUQsi0K
8xVi6Yfnetveg/3khcbC07LD9DxprQdiMF+nTWEda09VWR6VpnlX6fXRN39qA1Wh+88v1uT66LPn
77p2I/KaBrm/g1rfLryg+3Xlytq14Gng6WG0plqIJb0siEwR1oE4ZI6PEAFZYluYX3ntjPHEHR3k
1zQbfl4YC+eGAoI0TUa0wqH2tKs20EyIq1pLnD7MYrCQ2gy8713iVf2a8xzXJxCHVpcI8ZzWL3w2
UaJcUJac2bRgELTRmRvTE/20wEvcdVEk0wZNZNy+Ls4fTQvEcCsKrg1yUkcMxXLERzoLYC1fmsVn
Vn9KJfR0KOOyQzytvqf02JsuCVInagiRzNPQ0TMYZhag+4VWYK/KMCPtbePeYA6sEtcHHlo5bp6R
++zX9lpNw2u3KdSNNkwRgK0AQkgul2xs2qZ3r6BlLghMOgY2waHsLdbsatgTluXfT7H/8bP/n95H
dvv3klj9+7/4888sJ3jV8+uTP/77mCX877+mf/N//s6f/+LfVyS3ZVX2q/72b60/suu35KM6/Ut/
/GZe/T/vbvFWv/3xh2WKrmY4NB/lcPdRNXH9+S74HNPf/L/94T8+Pn/Lccg//vXX2zu3ABoxtuef
9V//+dFkblV0GpS/jfnpFf7z4+kj/Ouvzfubn535Fx9vVf2vvySaG/+UgaJzXNfR8rEi/vWP7uM/
P7L+OVWaOIshEZiMMmlW1v6//tLFP9Flo1CwhSWmNjwjusqazx8p/xQCRYGsaqiB2E9of/3vz/7H
Pfzve/qPtElusyCtq3/9RdVuOp389vzj2YKyi/eFIoiK/pfOVKRgOzYs17xWBkTLEbWKzidPo1FH
sFN5EKPpjn213n5+yYO6XZmef2dKVrWNsV+rZNTw7eeXsEKOVYWVPW8Ko9x+fhkl8OsYtqq//5j1
E1I9hScSd2rgaKVUbD+/NF5WbgP8wX//8e//JqUJJ8aSciIKmcnNTON/+vL5nVr1/Ee9tAlZt2hR
K5x4oLRg86K9xbduQdpm14Ll0LOnKWwUiVFJ35skqR0ifELf/FsXT8GShMhrkKgBhVcqwvZEFEeq
y6/RRZBvqdB2q9pOrnxYNCRFYc9DEP+/6Dqv3ca1bdt+EQExinxlFJWDFawXwbJdFKOY09ffRu99
cc7LARYKLq2yLZGTc47QR2+uXMPpaTKNEVJj7ldD/IQugPYpQ03z0hSEct2rXQqtKLqFVO0FlZfK
OmuWijBHNhkU+XEIZAYhQEM5AY1H+C0+OljcsWZvX5bgOsWVGtrsaPmyJ3hEbzl9WZUVX0pwYbGy
hxMVMvP69z5Jyt/Lv6/C8D33wc0WCarzvz/EsXh5sy7c9SC0FmHJbOdknh4DuIr7YFmAeSX8aZ0k
11pX1HwdUxPsfl8xBT7iCF/KOyt/dLkfBKTYyrz3lUA5pSmGOzggL2uhyJbNZIUvdjI+1T18YjnR
M4Zq//8fgRq//9dfh2HMljZAiEOvi1iPczIv//6gCpP/56v5+Pjva5OOCNTMwzTENFv+vfO/P+bT
X/9ew/eWRkiqaGaEgzNhJu+njqLWDWJPEhbJCeMgwqIYPMTbhAxYHOS1iE2QbhZnST3BR+x/Suby
cMgzKBwAhHUppLWCK9o4lSXuw4NLY8E614evul4UAtkYhlbNka+MxjNgzV2wWIZxV2HnO9vVtG+6
ijB2VWHrLG4Klvwt/oerAe6B780rdLDml2Wrin2MRN+9xKQjjrwnJf8BR4vCk56oWcYUXPHkA2Za
L0mIOqtYYbhU4ROa4phCpwh053PG6JjZjBYOJ+FxxuhzaxrmC5Y3Q7xAfQisZ5prSLZQ2mO8nitr
PEjxxVQwT/2N9gYpIAISRPWKWeMWVJvZKTvJkatdyC4Z2uWyFVi6xhaeCtBeQ0B0nReRKY6Uno1F
weRvjJIcaYtZAHjHEsh45j+p03L5du1HeNAugmEaAQZ99Qk+LlcCCUpljo1HF0cynFjaDNhRKWa4
eh9yoLZHXs8/mdZ2vmIfO9GVsE17S0Es89m8HQbUEJ5nLaMxiBFJH6wZvAILNzKA2ujPW28I9zC9
gT0PvwjSu/I7Si2cu/idWuzj0DJ+g/6L6yNee1zdWgIEajJ0NPuihWHUTBc41bZ/eSVIbAz6pSUd
luYo96tsL53la1pa4qTHAU1iUnOuDuTVQYDT02M5+m2JUasjA1YMXI1n85jrwAwmA1toy7PUBkOQ
nHADx0bzmj3n5+xiOMkOSzmtc+bNyig/OeDn+MpYFNSNhhEuj2J9M7d1dqT2e0JmxGfMYzdQ72d7
uKFpjR+vjR/aWrhpTMQwiNKaypfy23+EjECvtGXu174O7zh0BMluwXf9vCtAMWb08KJvnJFmshlG
drqRZHaKhXKJVx1+nJSzD/H71K6LS7+X7sQT5Y2SC3oaFlu71vMtNxXiZrJURouxB6NyWFAq8OAR
WA0rYVVj/YMfxb1cOSGUXef9gal1yJ2weqa5SE9TBwA4cDV7/GcsE6vFS9HVK2duxUvtn/H9+pBB
Dys/8lL9Cn+MA/vOUDmY/Dn5ZChtpuP5QcrWmlJn00/N95Xs9bUlXiF6FpaxVAenA1lvmMouWzx8
uqdYb3IcYJc2mtWX9JW+HUSXjGKN4DNCbKHA0NFUz+2fdtPIdrvJJ8clponAJ6VuuzFszZFSDKTk
2EYc9LjROI6cZNPhtYkv4qq2GUbY1OMqxGOntlRjof/LoBZdZiPxiiPXt0r+ZO94DCaqtl77gUud
zI8qs0zYQq5nkS99MUD6XiI04+hhCPqDOjTuI+WniMHXIvqpA0+zxNCkznQUGXirHIYCPiJXfL5/
YYYwPKUvBhBKtGDZokoLYs9ZXeNkxLbYeXiv+h04ockuTj2HnxhpwQ712C27exu5o5/vaZ+KLeOP
HvfyVdmPx3Y28/OPx1J8eFm9SPbCNwYx3F9g7tx6nj04N8TTPInogXFMWjcXyp49+N+B+q5tCK7O
58AAEzEbqPN+pTYWdYyMg24qPS2Tj4hFWdqB4GCrh/0SBs8lg3lU3r1ZtIgfDhI1Jz6km+gJ4sr4
Rn31WKq7ucIGIv/qUuxK6kQrNfvbuz1HxSYWPeMkgAUVXH7MI5/MTwdhPRfu1UDpDa//al1+i6f6
9tgYoCcGvGAwmbWDC5lU+r6omEDlJQJAM1aYHPRq8QLYbzY7VP1uPvv3mlhMNuSqyagzdR4KOEMn
TX5TDKnx+xJN6dDf8BvQXyTm5vw0nh7tXaqwMCtMnt4COzFUSTxC+Hdh2BtBMdZg4oJ2Dgxz1jtx
47JZzBmZwDELH1LqI7SoDe6MnTzur/aqtHjyLXFyff/Dis2H/g7OvXf4YOz/uAK7eMt+4+chmh+C
oxyC5BYrG4leKRU+a9x0vvXA8IxeRsjRt5oVboKfFU2P4JupNpp99FRBkoWNC+1WShcj44lv5vv2
73IlhI5Yb1rMWzmasLVCe4r/3XsTzzHQ5s2KjY9tLvh281xkPk2baPKrUqrDfCKS5qv4k/7RMjpq
q2GhbOXduHuc9SUrmgrlSrjN4emyxcQiFqVWfuMtUJEsq50QAp9yM3mbVwyTo4d7LNpwm0knybAV
dYmF1+OILPTjDbwaoSPHA6aTbpg7WXgJ623cM/u5wfiL4Scndi9ASriD6o/4+lYgZ0mLXjCZO6WK
opSWjlV12D1M/LfGcKUdjT9fvMfMKp7QFTCKt5BOYaTXq1bM4GTkFaJDQxiDhC76GN9uo25EMnzF
1pMNvVf+vZQ7QXKAnk0JFrtbrBLzIxvRefpRnZnuXqWJGynVDT//feNeeBb2SuGJGv01EwtG7hLG
sNFvGB8k9AEpIn94Bh7E8Bz77srC01Jt7FjzGAKJC6coQKWtjPgy7xYSwLXMpOYWfivXfGN8prqZ
HXh1KL3H6rXqha1OpGHpVzzUeEtHaUXveFhTXX8q17c9WyfHgdrJtJ3W/wRa0dvA8GGGevQzWk+y
oZA52Z1mkNceRifYC+Ky8atdt5I/i8UBQT+m2fd+W48OBsD8jNF5rbDt9zT6NnREug3uobfZInx8
lJA3RUtfcY2KzBwwPwP2cWrfFgIDiXDVIFfw8RNs44u8p4UDwaOB9xTbFF1Kb/Y0Pql/V1f4CeW5
je32gGk5He/TsCJW4l0AajHVwWs0DzFnskw22I5GB2WVHIZrdy3PXH9+GV6ZOR7+JsZWKapYx3r7
1Uf3wdwqKzbHB96tMUtPttlyfhHP4++rd+RwkTLTeS6XpAFdbtc8g5ITfDd7JL1uWXG0mpSRqIZj
rhs/TETnr2PjBycgsT8snNITz7P6iqhGvYiyh70F1h4kEdrsqo8naFgz3skXHtPiBUPVEDIP5qrt
sXuh2/PwoitWc5kCpRXHkJXMdWmxSGe01iBaZvfowPBW8XCrxsHWfea+G2eG8R/6jNbTpha126XU
Ml35K6EEIZviFwiW3fuHcxpA6YDd1KWErua9f6AUePW2qX3AtxIcMojQu/o8e6b2aNx0rJVBB7ki
oWePq/OGwuSDMgZ+CdW+PZZHlBIiQMIjTBQj9uPPkNIjfp+rYj9IjG67xSn+5sMXstPt+AUISAJg
NuGy2E8+zz1j5Q52yC2F85kthEuKRNVuxLOaQF1zckD1R6X24ZZm6Hdn2GDhVj/AHt7GO1Q1PSqF
jofZyoJd+/bazI4gqfS28U8lPBeWfJZcOcSdV4anef7s00XzU2QQYW4JhSjZbvxhdIkmxF3nc81T
TPvW3ShXdlbLxJwvHT4GVTsFTHSlL9Um0pcynm7LvPGjt6gz6MYf81dmLAWs8XW9vD/kpIXGZDTL
sWn++9Xfa39/oDpol/SniTB0ms4JoCCUYjhp11halpXE5I8c49ukkC4vX2FOxjd91Yn9f79KBYH3
FU3/J1Eq0MFJu+qNWThz/v5hr8p0nP/P71byvLFVrSOOVBdzbGKLWLjRcmodKSNSVCtcX4U3eSZ+
Ne+lpJMehzKXGgmUl4p48bcJeIpxsKtHVi4N+rAMc0xfyjl5/pCkeD7vNbbbGgTSlRLGbyitYh7/
DSlaxfZohYFVl54KkC6wKICFcwZEzJ7fypMMv1Ixu1/dz1blQlZ8GI84DmZPWmD6mowngg2wnZFJ
KObsU+WksCRUypLLgImOkfYyxo4Dt2Rmu/HM9/ihirZtNi3mh9JJO8mg8tw3AhPdVedMMppo7dLf
7DrsAegSi0LZ5XcQf17Rwj7WaBM2zaf0SYI0rvj028jGipup2gVmbYfhZWOa/9lsijtZZ9A5umK/
RoxbzVR3iMdyplevRWRrn8Fythfv2ql+CoMd/OKvz4UGa+LNOxfdDvd+YHBEdaTYlH7bn2hPkpon
R/WJ6/ehJ9EaF/HrqG4Tsrdn5mY+gQccjHxdrxWMkHkK/wmSVd+Yr/h9ueI9Iu77nB8YP+fSwVbf
Rj8ExWR6nWY9Pqvf971Aygq9r7Zec09ccfGKX4JLbPM/A2ofYCTwrL6UpxbzUA4kmiPsrmv5Cdys
OVQed6QmHt6kEFyIYl8utzunQ7pHVpgt1EO9DDa0TuUtFuEVJIe5KeMgOJizn45hoMg0sCHc4eeM
o25McZgtzzbezgDdnDSJubEjTpe3hwugu37bNbOO2EzBGYxoHLjBmlVJIwBXWEQNndNe6c3OOi61
4Hz3Vs8+Fq4fH3MLUq2vMTpgxpuHS+excpEVLkrapGT1Xv2UuAU//NQC9+3BmpzLkf0A9BVN4VS/
nIl0u+CFo3BEDxNvFDxSwDMLR/JneUUdRVwBM89P0Q6z7la01NGGS4wNmvJZoT0/zjqLtUINX/nJ
F8kVkqPIqYYzCJmjBHDDQfKvmKKtLIOV4gSH7IGbIjF8cUTAlIcuywgrMF7SOkv25NJkszU2M1+i
F7dozswIv+35tViKK733kt37/joxfSS/7eFnbskHfIDA3QXnyRgcjhXX3GmffYXdFY6b2LLP9lro
SD8A5tBqiLg+s4JxD6dBTEh9gri06K/cDfgsbr6DD6h/SooZn0Gvphuyl2YKAhfhXcldg0QgZg9+
u4Lsi0eC8wMGC0C4ue3oNxIaoFiKL+I/5/EsXmB5qwI9qNweoyTl2FB+4uBMITeZgnhoGutxer+c
6AurZsgt+r9ewZB1o5a+QO7+TfBHeqp5uT8Vy3Axb8zyRVfZ7oq/igE1AtqMl9k/HUXfmjySjmJ3
H9cwO18PWj9WyDlR8SY8bRKYstbJOd3mS32mC3QpI0UPqpORO5dwYj5lyYd6dWeX3s93IWWmniBm
0QMUnNlglfAN6XnGqYNds088PYLRa2I7n9lgF/unmNviCr/oqd5SWdV9WkV3/ZcqAh7SJxYGWjke
QwpA3PDmQFVAuJF8q08Wyes2wvEUoF/Io60+q+GQJttXNGFmolvzyxb3+swLW8MHE7ZMs2r3CIEl
Yiq7vQJmjko2Sd4XxQlfO3QogOC27Ls7ol5KGVpgUcca1GucU5lESOPMfhOgNvchdzGnXHcbGCAj
xzcjpkDq/lXUvxLGBcz0ri9nSIro/VL2QaXbbQyS6bldPUFszFjqG8bW0stoN160m2Oe35jjNb0b
x4E5vxghgC2KVgLcIkaeYGZXxq9esdWWXtBtqn4qs7CFatG2hw9eUxwK1g/BlU6zaWrDPCJMmhIH
ig6T5wg11PV4bfc45S4ep8GuuZ3QOg6UtSz8W7i75U984CEJ5NNc5QjdYLsq6246eCn9yBCtsinb
1VlyyF6opC2KyhzO6YGZhGKTdxeqXpxED3X/MggVHI6c8jl35lsqaOFKvvLs1hibb/Kdth/2bwN9
lQmPJFtXBAtvE6KgC3CKdJQfdwjzI/ex6PzhPO0UOBSfuPM8csK12ST6ARWAyQ6LN0z+5NSoBi+K
2G5Ea2CaKV69z/Gm28/vit0Y8Mzt2W+vLBoeuXglPKFUxrI7w6n4tUxzV6cSGro9cnbCCGP/IIqZ
M05MvOi/hd+/682Nwebl0LIJ6J/2DMhm7aFYV1fk2Q8v31W5q4pWiDi8MCcZJ0HIe5G+6ZQ7Iskn
w7/w0qCWUcLSfzlq9c4KB09Iblq04oRiF2Vhhd1mLpJqmvVHd5RoT1vticdN00AQOpTEqd1FAkY+
7kO1pc7hFyqKLc6RN5l4O9LMZrN/bWF8k/trZoXrMVDUL2xrmWt+3LCsS2/DvdvwpLFhg7iMgIu1
Zihukug8U1eJbGHB6st2PqDhZDm9fTJUrpUgn4kWurkzLnhqBVyEPEU4ttNGL5Pf8t653sqp6vC1
dLT3Gn5NvpLvau9gsI2HFooSWMD4uxe9q6c7Wuv6T+iQHrtq7IqBE6cOY7ba4OBUikOhXDmwnWdY
Svj5afrM7CyFQ62T5WiyxF78ZaE+E+IUXBhEiLGbFyAP7GvD5QDMuyKr5NhGkIkh+cMK34BIrERy
Qs2aFopCOQUvskPNBoNledNtODZKbCrJkx+AD11jy/Zrdo52wbr2RQyFHR74H/o/vyLUAN2tWrLL
7ezMoUhRkB58+/M+VNCrvcgN1T03Rb4q5+AQnJUflfB/265a8EBXLJ8sorZgYezEqfZri9/RPkAx
aLVvP409nlEM2Fl4byxvzQcOMuc3D2ZEKY7v7n6JvQo85GkOYeLHxVcCq9yJz6F1KEyOz55LQTh3
qD8m0thlcMLOBj/2OFRsJFM5OiZbfPuwRtzuWJ21ZfoVH2eOdi8ADb8mc+3yr6DfdL54VcHkGHgw
jpbogsoBOuEL/Xf+XlResNC/2H4VluWZQxLj69mJC/topme3+iUWZ4a+JovDaT3fCF8c6fGyspQl
UJqbiPbwn4aFYumOUCnRY0QyHitQ0anfBXPrsYwphPGSMhVWZ5QsG2o66Zac/w49lmdF+pXQdzFB
ARr03DnBJeUJIMDrOPjclPEc1UqRA5navxc7sGEm/BgVqBp1YOqYQLSkZb+W/rHrAvYOR0vYBStW
GfN6P4qTIcss7Z6VgDf+cKjnzuP3xQ94wYG3IIDG0XKk+dH9yjam6vviGCxYrd+8yUfhVvWaYmme
77jJxfLhK4RunhpvJNL2u34ptorTr0IvcXEBZpJZBkzwoKjT/ONYNrAY/5DOhF6TQtShnbAG3jXu
IRPxf1Fg2wTnR/aoEgNm0U1okL3tXp3CjAdsO339ysl7XEziZu81qV37NJ48nLhGt1cWC47Utc31
M6tNd3kssx1Pb3XurwMz5ubL5vL93JOPcV2eqjObYkT9hPrNR0iY4Ei+8jk+jesIavAcM5Vz51zC
qylptq/hm4OG8P+xlu+Pwn5pK/2b6ARkR5Z5ZeS/jinhw4d6yCnonGKJt2wmLLe19DFnTV7bRfPL
ZD1J2S7e9IfZTcUkywfklK6zlTLHNIneCXrKCfiEdpOnSQJoYGyCfUFQs+gdZYfZbEdWE10kV3Z4
dtahIy8MN9sbq37RH7ub6Onrki2JZGk71FPkUO8oidOoeLncjRLZLIGUQ3Tx0k3xybR/e2KPZM5N
AbT2FEtraBeE7yhSZlPNWS/MimyMnY9oMnfKwmOFKyCa1zAJPMoE3ccMiWJvz2qHoj4YRn10dSq8
jfXuV4yJCU5sYDPgv0FtnJrGzFa6DBwP8SOKQWveMrZgSzucKRbNfDnI55yNFczeVG1YNoTI6B5F
hwAR3/FvcVku63vHvJKrdrZ06y3N5qYTMTeSC2Uj25H1EZge37Il3nFx8N9nMr4VDQGfxGJ+xszQ
2CTb/OUnM4s638gzEpvV54xKK5t+sHiT5NZAhx6L7tb/Yxqqe0N3KG5C7Tbf9QXit9EtkkNRW01m
xrjBX/TV7EnhCliPchWWpei9jv2lKx21dildvH8iIiTeFdV8SLr5bFHLS210o9GUQhoAFDe54Q6D
Ag2Q49ysaONleOWA48FoByP/eX9XXxZD5JzQJxizMgAy/VTcAipKtKAIxueDk1KMoUxyVOJ7yydC
UHUL8U5TXBAWWNxjDC6tqaR/LyqBmld95LYVD9NqEwpvZvMwddEeKJGzjUxsLeEHcfY/+ULTAwl4
ir8/LTZxEe7lcQNfomJZWEFjFfq5ary8ckdWPmkw2MUItw7eDwe0LXjKAu7iDEgY/qK0Vj39m4lT
K7gl1MfA81KZlqbrj+dp/Db7ozjYDMCSqvEUkMOPR6Y9tjWMNh6Yvf49OYnySEz+0YxrO/GGXTsh
2yHf+xkg02UuvcV9sQ1Wc4ZzHMnNlykPD6EyB0mwUZ3cfX81F/VZr6MWK3I7+JpRSi6n7Tf+9x7M
9F/9qWMtC/wKfY1XLWGhbOixBv/kD6axPqplZ7Uk/MNd+QcVgmYHjl5kzC+reS1gzfOktX58fAh7
DCUb3EyARj2W5Ww/jlt+4gsK4e2RrXoo2hoP08QRihpPeCxhBbwh2yjridSFeWhoJq0lji6NzXA6
s87iczZamb7AqIWmpRx4j7ndQbvSvbG6KbFfjDTdLNpEyL0bLwvQChFH0BPVLeYYVO71EdyFok6/
1bjJ7ZKuaRq4DN1UKNiozSC7/yI4fmxRBzLwo/rdkoCAfiGJn43wTfjOPiFKZ4AnXsvMODBmFiYX
dVGewNQPgHCA5X1DwJqOLDtepF811fPSTGaQocA97mhwdKB+wa2kCxKXwsFke76N3JLkaxPc8Rp7
E907Er49C+4eEXCMo5U9itM7GHUzPUgOFwel6St1Oc6cBkgP5tNV68+dkgMRkCuVGI8te8vHJTKO
bkTLab7GcR+TmQUxmvE1P6eylV1iJNcOSz1dx8AB9U8qAWAF2IzulJnSQ78OtrRPUSm3lg7XyvDa
D3J4GorGZ9mxMvjh1yLe8kh3bz6BI/x23/onh5yk2tOB1C4Mgo37+JiOb064VANFTmzbbZXf9FAQ
4vjzb+TShRO/3EHyH7gHkRx46k22WRMZJyxPUuzS6wdbGWZOXdoZmDfuC3s1N5+w98MuSpduMv2y
OYNIZv3NASpb0c9wfuuOIBL4c0nT2J5dOgdDDbYjic4UeKOo6EDUOxF4NXnCyKDCHVnXIO/PoVud
Yt2ciU5crXRGfe5I1It9fmYqey4sJnhh7CAzq/H0aX0x2g/dxYicx5vYmY2CYIO34jbPmDqPp1He
mSinrHUYa5thk/l4Dy8oHbEWJgCv3Z6pyw6hDSk0Ps33uGOoO2nJ8ahcZLd0q6uM3Y+wgIXZniXI
UxF123VI0RjoTtQ6NbHYKbiMJ1E2G/ke6m7NG6QNQStroVMnT515bUVww4T31Kmaa37wckeQwghS
XndtO0EHIRJhNVLeQsQG0RmDD8UJv/rEgh3Ef7gdKCA29zTMaRh1javNbUqWhBsKTV9lTfN0vEww
NNpYt4Y25VncC366YzL7yKE+DQqvEKB6cAVZNOSjpSn7NByw2F3Epxkeastup9Umvyv5fVxn14Hc
l8DbLz4zL1pK9uhQ1ZG/KHbXd+r/+fItWI1oSavynjkw2Pz6HJ74OKCmIafTH/ZffojAgO0a08NN
sOs3mHoyAEBRaerQMUrFoiG2Sz7KDx7N/oNFxoYnFa56km86G/eub0zRN2pLltbt+3NGCeOiUYyp
Pdzd+sxNenqyFrN0tLvz30xelbHDnDRM5ZEjmmtPuIMyfFi8yK9qei7u8HBUtpfOhu32jhkO8ef5
Bvria+43ufeaO3Bbxp5ehouKLH24WszqN0Ha0H/oJU9nyixzjPiagAmq56tW2IobDhacKGl9cfXm
f/04tLMzBhLn9KNN+bP8DU/ps8+s7JeG8IEfz4qZbsISHMa8Y6uzwmu1Kn/LGUuEI92cr6MzKDL9
qM+mTye3f50lSluFSQuwxS6bqt8Hd4fPCDNoJAy7SivQhhtth0wIYpV+pHfYl878R40cG0Ihtipz
GoWKqUYrbdV+Dd+xyDNoRv/oc/j1tuzNmgnFyOu6S9BsRdlBRf+KnewQ3HD7wZPhMN/MPehQJ8CZ
PH4KiOnGliGSMnpNzw5ylWgOz/BKUvFIvfJlo4SoaJ44zVLlOUXS89SZCgCmlJ8TeGLgwdgdZi6k
zvK9Nt7uCFWIYUiHx6CwC7zCPpR98CseB/rN33oCYBNZxDn5hcSWvylL2NKV39e6fHZqVpsKeph8
pqUo2O8TpKNj/xlEC8CIqldb0ndFiPLT2JwUFOLAEPq1ZXj0Fs/zwWPLqE7l8gVf4Rqc2BS02SRE
UxUnx2BlNzE9uwV9hlyzDCbRRatww73odd/xvqb5JuwbJllQ3Z3lT4UmT3hKFDs/60/IwCrFn1Xz
QfMExjXXs/QYhBg++Bn1oTzMnsoq3hl81tKqaHD+6VH6y3gvPRzTaLVWFBqoi55oMjOb9nBQv0k3
yYZfd2fZBacZxWZL39HyyQc7XX99kVbHVBgWvcfYdf07R3R/LigKWS9+Ee8xPClseKfoPJ7QBmRE
tezgbzNrfKG1oPwWT4PvMdb/Ei6osU68wArYONEu0Bs9QeGjrUzjFt2Uk/wOJ819HarVFCH3HLwT
nA8JyZmC5arepjttKzAXSfcr58FahW55zA+Gr+5BLu17T3nKNAwZWbKilbRQ97rh1LfwyqP7WoZ2
dkjACtNdBBE1Cx10L5TlCTsPtuhDEWwtyRWQdMwX6PAos1CYP8psHvn0IZorWOOtxqelffszlWwx
MVnTpRzt1wqa2cB1Jl1/wX1WFslRC5y1+q94rXi+NJTQ1Op87jP+vOYLNGrlNaqJvAOhG8sX4Q1V
B5qI8+V4kCVf2xFixsyXLWerlO2To6dYsy7zZXJ+47L6pT15rRFN+ZctgoUifmJAnRDZX8sNAzdE
bCERkV1I+652Ijo1g5mhsEottmw+oRJ4QJ1yMF4ScwjTEpl9lAd0nwItNzLqlGr5F9F7Ln+AJGxH
B9YF9nWGas6+izU/CbGsjlF8Y5WX7qShfOFByKZOsL5iUvdlq1/NR/oRrVifNK/BvAlUthFinuqN
sIw/4HU7KkRJuvxkjUdcmQZQcpNFBVsfb5ETkwTxtdCvtLALnAQ24id13d+eqGodXLL1JBELbL2/
Pwbf2BVfL59Ha6SeekMTQt+Gwe7GTGDlxjryOSc3djhGFujhLuWtIgXvbMae2bf7W0F3l+rUMrig
6BDW2oGqQE0B/s5J9xHHS/2AsOyAzPVQf8IStEvi6MTNv9ixBROxQgtu7SDvOEE4abQlqiGlQIZG
Idwi0BQhsxYWAm+sIPbQq8FHvwmPy8PwUZ3UfbcqvSSGEGbNiWwvpccGs2sUV1gZH0nga8C15R0n
M+WP8VsIvcBGFLOKeqh9oA3RPFJmIerFJFrWvcEzgD3rt3Ju9xd63eUluhhnktJap+JvGueANIjw
C/hts7wlj02GLTxxLRVjXjVM4hNaqsO/0LCMGzQ4RIPcSKbHSZqcYl9uI2IO0hpsx0HaS0TKTvpT
f5Gphi0QbuM+jbJiNMGx4NcpPNQFXGjiyUe3yvJtNFto39p3LDGxxRA9wSkeXWq8oI0e3sipmpsy
0A5xNBpXs92cYDe14n33M8PE6hQtsq3Mg9lY8y9hz0mXyrs0+CzQsMgsLoV8qlvMhnXdLYzsGCaH
Tl48Xm5Bq5XA9Leg/3clhgDMRpiBrTPVJmor5+C7jx3pQZnD4vFhNSa6gz1OB7xUtHr8RMorCGhy
dY6mgnKaiFqWgTqK21SX6btSvKLXBF8PQdTmvao9K7nzswbCKl5na2kdTVvOP1PRyb3uGWY+ADEE
2StVs179lFDLGa2EaUMeAb/CeUudlMP6NR3AwWlY1L+9J61CnqB26i2oH9U1RqIaLF7vtf6wVKof
iv1majjZ4IuGjIqdT6Ctj4gPu+gXmPZh+Vrn1DLGKYQlu6FuGVgwvl+cVbCiDhFF8+7S1zsAsbRN
24UsI0Ndc07TlnYDNpwAh4hjMNpyvywQQWhLyJlEJLzhNLmJDySjQGoFAtHWb962yKFCM4LYWpou
fwGAfZd3fiqs2v5Qv4945UrpJs0XMhNKvYXIcBQuWEV37T4bljrdLnqQbxoTy77dyFAeNfzAEYtd
Bp1yDeOM2SRDJBYiSFC4vRRDCNkJuyVMCFz2Sm7HGKHVgxLnPRDVDZY0ACu1cbRBdpfclKOx/w/J
NWbClYY1blECs2Fmlrvi+ysAjNyvVXCi8YWNOdT89qw92/1fY7+ZWvz/0+f/+yseQ4hfUlH4jxbg
79+99GCqjpTo4fiGXguAJ+G82Hmq9PL/XhsemuLO6/m+faSGz0ilkzYUxqKKJyEXKMppI/bBYdA1
lFL4ap6jqO8GUfWLcq0LCrni30t//1MaMwSbNaXtv9fEEVdj05i+4+/vRqm4esFQVK2gq08jqXIw
oP3BNY5K5N9r5fQ/ihip/d8fQ8Xowd9X//M//v7df75Fx1SI3Txsa7tVaG/9/aM00WV2vOkH/f3T
OniTmERSvGzVpNwFrd/nZOPgz5uheSxk3qyohbpX4tPhPoKa+eLUkiKmbftOG2wtc8Jz3AwbfMcP
zJ3XdqBz196prO60LNwlyevLkNOjrAhf0qytXSVRFMugvcGYoh8ydlTyvDaPXZ/1+BsxsEy19/YQ
MASaR0nvJujp4gBX+7GGnpBGb5I8KghGRqsxQRY7yBHsakEkpdHnpMkNOtFEjrZCGN/SFivaNiQ+
ZeKEo0/j3NSakMZV1fSLFEvEJOy+cD+SVsoDWVQVLAbc2bkrfpRxjdRZ61airppNTWm02zOVKa4M
le4DExM/jG5SEJDdfE5/MsbpthzuTIVUZjIScDQtg84PJGlCQGAETWeapaUDjNqiagvYvA2yxqrj
IIwris0dVj7J+3VrI2n5Rp06DZI8aA80Rp4vZmpNYS5qXC5IZqnvIEPyXSC8NArcYEJEXqMSIaZr
202gSb/VDDkzWEbyd9EdR/rlOWN5ljTOf6JU/coM6hlJqD6stxrb6hxlQq+jfSkp30SoKZQ5rb1W
FkVbFBw2PGGW66YmdNjnlbv0hdgOQeCQ/eh9FmHeQu8tPObkDxVqsbIlDYgGnE2UsbMBXvDtLyNZ
hf+PvPPajlTL1vSr9AP0Oo1bmNsICK+QTZm8YaSknXjvefrzQVZtZWVVjzP6ui/EgHAiCFisOX9H
akTd5w9+kUB4CrV77P/CrdTldLHCIt/nSxyW0qTZqZHvI/6KuTjNgjFwKhCdc8i9ZoTirkbp7EUZ
sbhKWB7L7KcSw3zwawjr1khO1JzIkwMW0CN6iFR6DnUbxde4zbyuXcaaNP8RVagt1GuMbp2miQ1p
YW6pyBMLj0mr3Wu++e6E882kpTSlbBXmMe7OUwS9NuEbBQa9TS00x2smyXpMCwIWQptJL5fa0dI7
nP3H8UBGJWzu0KEfDKaom8VzxZnoqYNKH7I6ooiCHEliwCa205/1ENbn0p5uZ9JfaM9ODNA514c/
YP8iZwOQJ2Xuan1nCCx/4jr6GZs1rbWUe1ui0qLSOGVbemhaJfrLbE8nayapxI+ZDRhx8yZs7gUl
HbSqBSCqDXJKtM5kMNDSH7LKaHXV8asVESXS+nCdrfJRSSgJeoGPW9eDqmLjcxfE3Npi3XnsjIC2
X5lIt2Yoi8tM3qpU/9pw53MiuX5PM0ILbLcqA9i5Kezv/Ocgku6iJozcBj6ayGaZkUdZtDfxlz7h
zQT1Pxj3/lwQIg3pttAMeIZkqoxtquxnLI+5oRZ9WuwmaZ5NDkBf0T3MOk6znkyZTTCExoEghDMp
OjGqZCYqWcOsLy+T+yH4ETUjKdPwvhRIBgyxwYF4ie1kAENEyfCZLTaaSRS8hgWQcmGl6qbQkv2k
N902qpN5T3hCvmvsicsEpmrQo/H9qGcjogBOXup5fjaSu7EEmmrBEMdkgvzccQaHtb1JBU2sAuAz
coSbJZNybxlZe1tolDDJ+KFYytuIQxlwtjN5Yko8aNnvTUFtf/JDjZ920m9tg5ajMJ5zU+VevVKA
JgCXGEuSIcvh4Mr6YcyE8YZV6kbTwSotesFB2O9SQ5wGJhHaaHLDaez2RILZ97SzYw8R3VnHDwlW
5Axq3QOQjgGyBB+WSDRh56W2G2LOUtLggYnjiplDq+qK21c40eZiutXaycPFMXAT26fsqfXHtEtz
yO/0DK2xwGhpjOZdN9fIb6zwNicH76po3WutdZiHcp10c+G1Iym4mkV/Igya8JqVFKAS0H6WysZQ
CG4vqOasoSz5XMY3TfgPAhk3mLFITnARq1aeQ8n8InYAyZ2LzxBZ2K9KQpvSz2IAfBQKKmGJh2Yc
PFSv3xwc9chT7b5jH+kfFYvp8GC+pyYq9NZ09nIc+q2p0IMngh1bXvJxoJZoWha6yN/U266Aau6o
BV5QBvVSh+5b0wJzPwfdfVQ2oeeEzrNRoL2vU/oUXGYw5ZoRoog9u4irF6bftgnQ94A4D3lsHlN7
1wfwDXOlyTETGJ6V7mEamuemeFh28eRbISdVaIq9PvkbNdYl50n6HDl6iOuGVE9aBEZT59MAjAPH
Q3XojNgtl2JaTC2G50ymc4CP3hQdFGhl26gTIcxh4O/6Xt4mPrNRSxqF59TzsSM3xzOb9D7LsumQ
A/MMdrMnd2l2lXCG2DAPKXDFROZwltJjtCa5y5IGgQgfMlLhdLGrZvVtHnDK4+bVL2FuEW+DpBrx
m6Kmz5AlwF0Rpboxa5rL5dzbWzHR+yK/ABCilS+pQtMgsy8z0bmeUcGeKIamhbk0H8qyj0/FiJJS
BqlX5EwhnQxpXxzQ5S+lT8arbwc7nyosESQ1FT0lDMSTAcpCYNM11Kc62Vn1va6Wwgslju/6SGEf
G3Q9GpPar+cOu7EAnkLLmVAgpmCYhHiAH6KV6PtNZTblPsih8FmmvE6ElcNrxaMMLLYD348sY6sx
9O/CGqFMIlDrB5aMDxFAuzpi/+VDkK9D7UW16S4Lzm+vpaFWxFNEkSi+OWlju76dAXIOkvaHkT0i
tn4WVXDAgbcF6moG+vAUI0quuV2A6CVvYnRL3Eyy2nppEqk9Z8Z10mviRK2SgAQamJOSoNhqi0+O
OCW77byYthxep87+8NPscdTa+Zp1fXMegqM+ggdoZjScpRYs9isU9X1GF6p27IuTZz8kyUTbXgHF
L+K7MbStkz533ybOQE5WpjXM7sqh2aNspfUK0hj7irXNmHvB45rR3oA/ZSYGtxlAFq4B29jyKXwj
eli6Qh7iXBFqlMjnoq5UdywVbxymS+RD+uypX1zZt6lbqsY+T6AuhM3DbFnHyKxcNYLUgDX/3q4C
WoUBmh89ML/rzVBRfWFBEo00sUR+LeXIqTcjGAM8KDNt5whV3Hbsv9vKoL4WU331Rfg2jXZ4MLFu
mt0pzox7o1UOwUQ3KdOceV9Zvdfjas2kBWTbUNL9ODbx0Y/mk9EMd1VaRPtcx9cxonulhrD4i7hC
hhR1iBWXEkjUqRcyF2h6btORcw0GdTpa+GJu6rhwE9E7O6UEpE/D2M2NG1Nk8dYMgFeliZBRUX/K
of0geJOXBXfQoKcz8zsOWPmNdAb7WF2csTUeZ81Ed6tuygxJ2szkZD8/Y+Nj7FCAzwdHPZURYI7h
c9aqs7wMoQRMqcRGteAKWVp9jCRd+rHRKuqcuzLIENxOSEkJq7XsdoJbm4UYSVnwroabEZufdgD7
aSpT3ToTbMiheyasKD6maXYHEWHUagSXEOorlZ86akfdU0RNUgkt9t6qrONkVWdjNIKHMiaoQQu3
TQ1VkeRAc2dU7XfLKYdL5jhnXC5PvSPLfT9+z+WNVkaXBqmwJ8gjAaGKqKOtl1CVj206ZtuOfeUw
xbAJMz9hApk8TYH9HsleHvRJd3D3bB8wqgsumcFQlk/Jm0zEX0nLAZX0SR3ZH0NZvtUVFGORNa+Z
FoFrKMU18isiSCm4yXdv3MysN1PbchQiKShKUiRN+qOSKW4Z9QQe09tTyR23lZ1d9NhUMXOq8vky
yPDTGohrFsG7n9DZ8ZNJekzGdnlbTlfdUrEsJAhU4D+k7wy1hHJc0lTrqHoZ/J3qXnFAVHBoa/bl
wuyNq+7oWBW+9Dr8LwSbcu5pYgTMPRsUIpWcno2RUJrRjlrEx43qObI6V0rmFY39hvdIthlSgXcf
vaMiT2AKNTTfpknc1UgLnhRAsyFq3rIxbrahPsCbHPBDlRDzk7PZa5TQWn82de4fLbE0oCIZaxPc
OSXQa5xJ4adJvfaiCKpGHRHk1H8o8xxv8Z7jm963FRroAUlZqE6BZ0rEoQMWphtzCuKd71PqzXry
6Idm5KYdWC2/RrHtZOL1qdLgigliRBVNP99O3Iiy46gL8061KvpdzS5RppOANzFmwEM2IIVOlQqF
OcMfEoIahfyRK9l5aMpLne7CqVs6bnAFuXjgOOFY74TDUS+0fejXwMqkoNzTU/gmUhXdRiYOus8P
KNSaHsjYfU+6nIAyw/aYzYtt0yoXfwKtVWQGC5J24wRZWpr3JtXQSZX3gwIgFk/PcdAdnCSmdRCq
6S4LyFqWXOya7cXDi1QFQVe+Cq3WWfSyzTPi7vGslfCtbo08J46qmA9VanQwYmW4183xvu9VKu+a
yYyvx7RCK/uKzc/i+hXczASqeNiF4Maj5RBymhvO88y1A7JYJufdXoyWpzY+q6K/iwPthi+Ou3pD
wSaGBg17X10tJf6e6AneJZIj1GUMfkUOS9BKHrQR9nivt1BLJo6vsvzuPnxSXfXPmu+kL4rp02YU
7TluF51i1oNATmm+ySqxT3H6GkYF3GV06E3zUxotwIZM6vRmXPp8TSmudfjeYaVbT21yJgCBs8M2
gHXqAJUPlFabsiKYdEDrGbXtoFvHMH4oUmgM2I18hAqciprmQNVS9Djg6qPRuoqFtj8fOLolzZld
0EHYaSMAb1FQXJgVqq0Jt/cDdwEE0EQCZRN8RLMyh5uwIJHbkcPSykDjrUGKizS/88xRh7A6a/mx
q+HXdbhMUW0b20GHTa74pb3v4LjUEB9lYWBh3Nc/J4Ze6YTTJevSmdOiNiExwj4aHOm7hu8P1yYJ
se+Zb2ZFS865De9vnMuz07WNW9Y+3EGfMNjYv09qyNdi1s4k2S1WTQxMRtY8Y/4FBKe45vAyB4Fy
whDkuTd0yFw9jnHslLnh9wwPBqGA2JcCuecEsul5h1CqhTs9TZzXmdjpEl3D9EwIJ1JUZR63cQmz
quF2EHDWDyTr7MY89F2q4BeoGaVSax9z9RhqESamjPoWPygC020TXbUoQhusR/cFxI5Sg2FYTtWh
SQhKVoX/qNQoRGZwYb5YqqYvqanvFjPiBm2F0KMz08J7OiYzZIthnyvaTwbKz3Cuqq2VU93l3YDj
k07sRGOITU20oxFr6RaTosIzI4eC1nae8iX1OjY5US3AwoEa/lZjsEGcZX3MUQQnBOJ71yhUO+bw
hoKq5Ues68sk+bIhjOqqzMedqGJwDtGG95P5bgcPSBxKelIElneOZw3ad6UFTCHUfJNMrxZWQ7vU
bL5rCmVduWt849Uv0JYiwTopLTyPtAt/tApNoRjPgLiI3Ugj8D2LASmbqnrlkqPB5KvoRRTjrda7
YYOrH5QnM9eguSvvujk8zjWYRmtek7qACtDY0PlUCGRD8hlaUX43Q9XXCqAyjMY3o6SEU5nDlUNw
EQgnyPIj5jpVL/4c2Y+yBhAZAK8mml+BHqlXq1DdQiKjanqomkk55o+zrrzbpRq+U9t8SowGM9V8
yh1JV1NvPrm/vWUmvRfZBsyybouqqw+0M+UYjLugit4MxYCXdewGbqiRgZi36WirMTRcMhguU45u
v9XcSM+qvQyYxFh4NdT6sOPWBTRhFCdrSMmIUft3X4vLrQZTvPCZnUx+7aO67g+hkaq70WZ4yyf1
R+o73/I5Rr+SroMV4JM/XqMxfbPVZtjPZtZcqtGwwbsE+V+RUkDIqX70g7FfygzMyeXsTaYxnx2n
h8rBvKWY63zXq/4NA118JiweN+Ayp7lBMGvpVNSG2SigeiKKk90rN6/oPhnbaUuW7qNtBY7nzz6s
/6r5Zue5a06V4Y5FhSy10B+NlvEvV43aTYNybwlF7OGoaiXyJx9DPO5z9HhGxr58VLBLTnpzl9XG
qS5y82DBPNDJ9yB+lEmojZJT93NGoUxBj8AsSYkKdPKUen3IiGK3xlEYXbQVQblN8tg56MwtTkFh
fESZcG6juLybFUSdg6aPOyej2pttFC9ZzkSe+C4zlju/Unb91IJZOnl71d8HiCcZA/+WirCC25u4
mdWAOvgvep4ToalD0u/BM8L4R43d/Z1NO5qqYdqYvfXsQL7LkPqheTHwaCzFz9zo9gMZtVRu4tbq
6s+AxptX1HAlhhILMwcmBhEcuCX7TLuXrj0OV8UusHQSOMLAOhBUeSX/Rt/4Fhip9CcmciSEoVGB
UewLOAiTxoih0r8K5lqDyjqKrdV1b0EgnuPCkm5qUiWHZf5KIFl20GRyxnZT2U4D8kO9W0iWbetm
Ezp+EowSr1BpNuvNXS1srBiCjD5HgKN6870T3bluJtCkeUDUYdb4FTRdw81K4PymouVRchzkJB6N
m3amHTFyh9vGqpMeYuJ1vUrjqIpR+TA7+aA3mXxzBBwrm9SU2Bx/KK24arV54V57N/DLPpe+PI2K
jmt13sBYabgGs9TYxfnrSFV88Gt8ZARshvySDAj5Y6jv2cDg3yLL4kYyYl/bc382q4/FPXEbYRtI
939x3vnPq+FU3w/tIqjCxvw0OrKIb9eXB5VlTwDVSxHRD5NL4Z+ffr1oeeXXZlaZeCKs279W17f/
x+e/3j73Nfv1tW3ZIIzDXhXDT/5liEZCZ4+Xxbq2Lkh8y8mGQ836tbmurY+tz369+I/H/thcX+fj
NlP2H2rte1OCVNjJxuzkJyXfZlq+4q/V9dF1e9ZHnhKYr+80p3ikPilO64KzC8Xt17aY/X9uG4vO
Fh1N9GplszwkMwHmQmm0rUEr85Qm7cy3FO3R8DPCvyabTGDSDGwb9JR4XXkKlVCeiMmxXcdmSrNu
ttX8jyeS5SVYLII8CP3w9Yb1ZesmeeUQ7obwvD4UScM4jRrxXVAfEgP9Mr496+vWZ9ZFkRGQAyVN
PMSRjnDbzBF0xcturE+3WOgdC+0D1z4JYdjpUbeacAUiXMTOTBxw2VrciqwKMN9PuRdXJeivEbeP
bQxA09dTvTULsz2tC21sIUSERT3Db5xhiOA6YxXt5yjgWuS2pPsZq9E54QZu1CBmYdMAFwqxTTAb
O0SLi1O8GEXl6wm+bK6PZdkAdbuz6vpQB2Rvqz3yhvWZPiBzzfPL/K90oCv/9b60CbmhTp15wlcv
3SfrJ6yfXQYkajIj7s98nWj/9f9+/Zf1Y3+9Zn1qbEFS1CFHFfr3TiV/79n66vWJ3z77//r01yeU
dtzsna45fr32t/9ZRPYhSupzqjIBxjOL4c/OMFKQTuyGgfM4GBAXNRWdnTW1l4TWM3ZSuGf0dg4Y
JiJalz8SQ60OVuWDChTh0UpIxTZJbbyIbgBVSsDx2+DQh70Xt+lRBPBWqgIrLyxWXN8RP/pa+Wka
YXbqK4D4mihrXMELdG6hpMrGqUCYJj0xMEvNp/J0cn3EAQYPot5p9j7YhzBpBSzmezuSM5iAFddk
YEhzKgXqrEJYepv4bhn0FWIlwPo+ryF+2tQi5P2Q0oKHR5791QeR8OoSDhRzAbdLpruOFp2LXB52
kVk8tSYAQhXiDEI03qanS+Yy6QbvbtErRqkRHKtRfdSs/JbpbbMdUwUiQhQfUm7Bh95U602b48Gj
UpcpfgSdykbPVXR3qVpwM4v87jqqAEsdCKaqA9N1Cxs8DZxTX4yTS8LfiHANLjG2rTOXFqY4Flxl
fD+wmN3YpajvCrBFPyaVc07JgHeg0KjtpwwS25vjynLxkTwX4dBBP/UhoxORHtgIQBTLeSGWAg8N
I3KDIEJB1MHoyRua9+JH1yXprs6bd8XaJSn+1EzmQfST5K6pKLZjWcKhDtHr+rBBNcC1syG/W1L/
oSUd4tmGZpoxqQdpwh0PC4gBxW2fQDe00uoFlUG2cWx8Tuo2CDaVTZ9UTSLJLbCZMeRgfBBGMR4r
i9oBy9dN0kb12RrEFZyg7tunSmFerFKZYpV7r01NtAUMvg6Jehl0W8If6zD6tYsb0erVbpD+rdCM
d+xU6duyO4JTmOaIJjYi7rAMzBHGJH7+00qjc+oPCMeDStyEOT00bmd4CkWCY5Jq1wCXEYKL623d
0A6ooMBMZaCRvKK+Kq3+l5mIQx4gruCtN7QDuGDC+S4T5mNv1uMdvUctYLKWSBhgprScg4UfTUUz
5CQMZUI1lSRHckoGL3fE2fIfE6OX2LVqP6WGij9KvwVMUFDU5/B2jbeeAF3XaeeX8CAClTJh1vAA
TRZer9l+AAYuhd8gPLui1msLRHx6l3plzKimZ+oMuMKcVc+BtKHANrmluMBYmlck1kfQ1+EzIZaw
lp3SDYdoVw0Yt/n0dXd+RoBcEh1pZn7TKsM/Vhwh4eiCVmchv6lFe0kzBw6czSBqZAOyOkMeej20
D23p35C/UJ8Mg7CevshOtARuFERYY9O/VWn9XSnZg6yEBJv592Wh3jXhSOnH8e6F10umgno3faqJ
KW7qCJ2A1tDCE6QZ2SE8rCSCBh5L/5UEcXDkXMFTJyROJUMD3Ib+TTGb9Hq5PnCPEB+UazAqlGPu
IPANurMBw25A2NPUWCoxnO/0ATe+UpCnM8ZZ9Z6ZtA0aHBJd3cR8z4DfptLag/ySNDsLY/PHrK1h
GcYQZTi2EJjbUFyZ02Pgp0K6nfJza0XBndVxTyabjaMQBbtRV7/bsaPAhsnhX2rJt8mIun2TUIar
oSWvmAR/tLTQOlViiaFB7xo79qvq4ruoLbEPnHXUs37H1T32PbSYaeP0dKZkAGmqH/ydnEfNK612
eOqKAdhyeKqahlCPPvxL0zt9W9Es2LUSzu+oaipzeD4UlBiOS7coEQfH2dZoptMma/E7iTVP9Lfs
ouaS1NPCGKX1YYxNtc/xqATGhwlL3uA5D4YW6zzYpBA59rMQuLLHiCpwA8oSmMYmWSNHTcdYSIrw
FmfRAY7W4oQAerfzY7s9toFyW83wwgCrvnVziqipvx+aZt5qNr2PqVSRFyqBcRrs7iPGKZVGW/45
xlgSDnWYM0tTnoVSNRx1TImFxCmTiKGzIm2EbZ216+OOFn6h0+DRrcUGNEdsUY2PY6vBBzciusXC
nbHHP7eQa1IZZDcLyWyJmSr66JKUc+bVWXahT3orlJWAHhleEZsVZYdV77sW/v8wzslpccXdOSRn
GUGEOU3Z+7QRxjf8q4ELx/E2oW9/GkqAlcxGxjXGOqLhwjkqY/I2QHi1xvEtNQHTFTO+6WYBP3pC
amFqSJiUWt8GEir81E8X3JfTE7kyQ3aflipjau78KPOGZn6LxNesnxNbieDMlI8moFY+R7iImtyZ
M2F9msulampAOEl2qQcuIHp2zPbm8d1XquugTCWmOXz7GMW7qiDJtjMkyFX4pDqNVKHqOtURXk5W
QUTABZSPy06DibkdMDMyqOWx9YnZxhuvsoynommDsxPK1yjF2TCuCYbtFgebYVmoQ4KYIsi/hSIM
T2FWO6fJGF9DgVFFk+vTSWW2B72ERS1k4MkMOkEMD+qcVDnpZs7sakv30G+0/bjUAIpFXVBRRxKX
qO6VxeRzXWh/r62bv3ZxeUNDDNAp99YH+lZjOjcue24P6pNIUkx+rEFxbbTl8CJfsrE9l/mEKXld
zzScpqQ9EQrDKkB6sSnMXHdVQuIOY+3sczwRs/pND+D+qw48z3VKvy4Mm1NBWxbrZihsOugUbK7R
1t0p8b8HRjfOv3ZKb5ph9tqpuQ+XMzwxuB+0mD1vTK4WikuKiErDuqRYFuvaH4/1tsN900RgVGsx
zcmlchKiZEob6B3sy0Reg66joMuX3/Jr0Sxz1C6SwVYBcd4aFWDnQV1MWVeL1CAJqFlyZT82LV4J
yyK2JFSmdTtaTFnnim6Mk+oHU/QJvHqrL2G84Mya1Q99a6tH08KxyF4WcwqRV7RVuh2UYXGqwiz2
1JWozogGuQmtggHC1LTT1BX6aV2rFaGdysEsaGbQig0Wj9hK15e5mKTkYGvdh3XNpNR1TQMKVxhd
CM5TTy2Baid47H1o+kdZ4WaiJZB+gzJEBJ+qxnQM9QdgkeKUq3a1D2MbU7bmbR6Y51HrETSzmA9r
doE5eyCQ7FiNfio1VT81ely7HffQTWvCPlgyXzaLdTJelw5Ro8niJ5b6uCmUEEpL0LqpMbSt3lPL
gGPelT75UmpmcTo5lLxeG4mfw1LHrItuWVMHHzL9rNMY+qdDrpVHNnlfNETq2s7Pea8iXxLc0HD1
Kh2IuHEEw5kF/dVj0c7qfgQfPc3LYj3+66ZOSzHNaOZwuAMM9JbfgJnbPxbOiIeKDVdgOzsCBm5K
QaSFOqTSYV90MF4qJrzOYiT8dQKum1OMpryYZt/tGvtR14e3skRT188LVzKe42YXKuO7jjyecd86
DmN5/t+Z0Teh0YrxqmFGODtHmjuYbwbceelZYz6Z7IvESzwLdZjyff4MKSBi2oQe9Gr8HD3nqXoX
TwUBV3AJXdTpzjIXxHM5ZkK8RdFkXcJv8xv2Yp/jLYiF/y18IizM3lsTDqfb7CcmistFOe5pe4Ig
luiSgAKmjW54gCC4W8cYR4KGv+aL4RgWJDsG9fkRP+l6wOh11yl7XB3D/qA8zLftR8HmBG2QSGqP
TMgKDPBN4/JVXYg57Sv/ygSLg/5Vb5QHxGiAhBlqcIg35iV6x+oe8nLp8KYZOgN6Y3FGO9XGHjPn
etyjCNGMXSg/IMNgb1tiNPqkvt1jYOVFdx1w3AaZMUSLJ0GnVOyQnceL0ZR9mT6CO+0COw3jAg99
LI4EKdDrJxm4U7o1H81PedUexXf95D/Sj2eu1yDH0vHe3RAUyJyBYUV7i1+mW/9zRBv+MuCB3e6D
ixodDQT83XZg0DYpJHdG5QpQLOjkF8xn55Kie1O8ch6ggJ9BJ0CNLuk5fkdxWW5z31ONXVCjKEAR
C98CYS8GD53YVBEQ1hZ6HEZRwx0zMcYNKPHO/QW2xX58D6qNfPjLaXftBFX+MqHztituhgejOjjW
o0j/h0RDzcbP/V880G1FKkwnpGVDTVWlXCz8f8sAKatxiFNdRaipnEoBZcVLfopzcUjeu1PwgMtp
Cm9hp/h3keVO2Z62onWxb+YPzhDmtXD00sXbZTJdElN9pk1HkS4+qcT5hvbRz+/w7BxKPFRdXeyF
Q+y0zbxhr0H5e8XRBGbg8/wTd79dtsvecOG4QQN6KJ/7+/gheyqfWzoOW82t/4pPONa+pj/ImdD3
/TU9ce+Hh6lwwiKsP+j7CURib90zmME1OECbQU4NfRrdvo6wadprw9ZwuTq22LzBLJ0N1FHts3WD
DfNIN/ti9p7T7f6q+0/zKbtgxxv+RJiAoMH6iQJKzlvzTJXmYpj2Fr9DhlQ+6VtDfx0eARaeKn50
pDZ4FfMMVzV+DQJaP1Qy8op2/kXec8q2wI8PkM2qFygW9rXYXRFKoNWlN5xy/E5Qot6siEn2IX2H
q78T9/ozLpg7goT+mt9NhN36PnpKF59G7dXWvejSHZVDuDeu6EKN7025RT7lIb1v77EBhPCcvRQ4
i6B6gdnkQXdGHMl1aqEGeI+9bXTMJXatG66w6XaxAHjSle1fGJNFlsfswG23kXvAzBKzTxDsEAHh
uVuEF2d0Ctipe+oDYKUaMtO50CLHXXxxb+C0hcZ3nVxmGa6oDjgyHPmKwU6/Uz+z7Fgdxh+U4Owq
N/C9PFVv09l5o67cM3PbMTc/CBRD7mK0cH2T32ESwhD1TvHe/h8C4bQ/Iu+V9cQ3NUU1TMt0HO2P
wD2M7BsYXdpw1ez+imYpdJcxhtPrm+W8agvDlHhRN/+ObAZmE0KjbyiSmsXxe+Eq/5aacPcrcuD3
LALtj6SQdWdU8n8tWyHUzPrzKpRxO5q10w/XSKNXyF+rHMPcmzhEWLShsOH+4aKzi3HHAAe7Ldvb
AAAXmeU39CPRr6TgfyRK/GN//gi4+GPz/8u8C8tcIlr+zz9DJf4t7gI3vaL+8fkviRe/3vPPwAtF
+y/F0MlRlGs+rP1b4IVCsIWpMIO3pSZJmeY//TPyQv0vRdXJlDJ0gi9sjVyL//WPyAvdJPKCuFnb
tKSEf6M4/y+RF+zGn6P9GiTnOJat6dL4t0AWJQtLxRezoOMb4kgedNVpWKQd8u+1X4+ViywAriDa
k2FdX1/1b8+NfktBOGE79tvzy+etm+uiULVlpkmQRDA4d20CH8FrhvQ+7C3CBpYpYLI2qJsGk6Qs
sPGhWx6MlqniuiinaeHEry+qc0oHJjRLY3x5VfqvL/3t475e8/VJ69oocA+pO2LeuoWX/fe/+eO/
DkbMCPX19Lr2x2t+7VkjLPwOHAiaX6/JVVTCce94Im2PpVX3+1Xik89DfSKBE+3PkPjIGddH14Vl
Nv+ynRSkiKzPzHRpVKrH4/ru9aG0p9RRn9b1rxeum+vi65W/Xr7829/+wX96+o/Hgrywd/R3bqCt
wC5Wyl8apXT5pPUz4XfcWEqFLnepMn45s66r62I1Yf3a1MYFNjL+Nm7tdAUXGqdhKrsc/69f8Y8f
dd3M19/fDkA9J9MCszMXjcEqK1pVSbHBPawYLYIlwiUqZT1Ji6zEh1wt8btZ9EfrY+var/etpzQw
DxbCrXpdz9NpfWx9mlbcmbCrhCAE3puC96KdxZTlt/euq9pg3JkdZqXr1q+LYzn5181fH7psgs+P
qrgOBsWxQceTS2pZXRfRoKKRS3/kiG5OU4BUAiQBDIlw8faUAyKd1k3uGy1m7gjkIlVvTlaRhvVh
XW2RrhRBFRzVMMtd8nbHzRdUCGcNCyx+M1f1u+hAn9hbn/yCH5XExzilVvb1Un/Dw6EMXvlgX9t6
XeheauZv2kiyzLowJcdlXdOXMBZ1Wayb6Ty9zFNpe/byChsBTOnkBqbhy8Xk02bEzS8K+71TW2iN
QCL7pUoPrJbGxW+rsHJGOXF5TCMpK0W6oFRLaEu2rtpLM2QAND/K7M4MHLmrpHKzfrGc2o6xYukR
2LKDH5cCZW0Lx8eCkEzY7FZYwdaKY/MQG5OjeF+7b6kxGAQt+425nNDlcjhW3HPdXBcr4rmuJVl1
YzehvZMO+ut2DczRZoMmgbIcoywz2t1My2M9CnHHObCurf9N6QR0b8MCRqjHE7FW4ymeSQMMc4K4
xsGK8IvsxuEURBWrUrZYZyZM1NJEw/N3JmmkjGjJTHEDyeHXfqkz/K0wXmyDyH0EWWKn1t/EEPW2
o7l0WB9af6Gv38rfzSUdpNSfGeSTNHsumzwgkHPZRGKBZ3GM80aNCA7PAZxjSMY9BsvZ50PechBJ
7QbSbeOq6Omcds1pfW5dIxPP04w0PfCL1ydB/+W0rjlj2UNZrJr6VEEy8FS9+7TbAYVwG1pcJyCA
kJKX1XUbjsyjamOaKHujPIleR2K4rvpxyB1redBuUPc4dXBJl4aNugbotMHIgVn6NPayCGrE0iY1
Dgy34FVZ0pimZbGufW3as1N6xhz+/G/2zqy3bWTL419lMO9scF8GmBdrlyxFVhzHyQvhuBPu+85P
P78qJVHaN7cb834DhOAmWhSLVafO+S9yV9cFn9x+tDFk6GgSjuI0e7Au/toI5iNAd9iXYlcYtPom
sovtmLgfSzOlv/95sy5QEW725/aoRswzRqVc3u7weptGCGXIboR0dqvpOzW7DxJu8HaXclPeb2mW
1d7se8BEeFVEIuukmn1E2Q7rIHm7jsxVWXIpdxRMTWxgYFsQlYhXj0xdOj2G43xrr7J1FEnjUTSY
EsQZxeB/fYPFa+x1CtqgBvwE+VKLhWlmpyrkzdNFHik2GOJvi4A0+MLBGRlRTv5k4VbDulKBdIqs
FgQL5LrFsC03gTaTc5PblmYiAzfD6/LkWN+J0rJcqC6wXqWqIBpFVNHs3vCWpd4isSravD36wz5z
oLbEGeKdNZi4vdzn59NnSu7xWu8QI5ELOyXz2BYqHKowQ8NxpibZaYxpo7DgkmuOG9BI86Qed7Xz
XhsmF1gxfi5FNTf7MstGmgMJe5TKWcDBgxiiokUdqBrjd6LHNHjRwK/bpkjN5V4oBB6AcpU175Z8
/LV4kHIxTy47qwlyiV558L1nR6N6IJKNIJToXRSVPFOBUnFbIH4pfj7ZuOXabbOtbW1VqEO3ciEe
OdOs7eUiCJAM65GxAFb8PZn8JoV82yzmHHCBzCXLnfIjt025z4iDcKNP9kFumYzQcELFpa+rcu8v
17muutqwsFv6PXtCcrduqns9z7BGm+gZ9Ga0dmrzUOh2v+w6hyyyhvp8r2AtBFsNAHgOvVIXIuqp
CCVbSbjWcnoNU+xs5Ko8TqeCpgOUGjVF5U5CDAYxyNQS5yBX5U65KMXII9cUVSCJJPzg9hm52T8Y
nYWer7iIPCT3ys3JFmNWos8iX2WXhCZiW4IgblcK/Rg5msgCQUWAgqqBaNKFjGfkaiijT7FTYibk
5i/4jH9/GGo1cbNEcsiTrhiP2zXl5W6b18NvLhfLt0yeBJqiQC8ZecmfX+iXb3k98XoNjNpROfNd
HcF6Bv1iFINeMzDoyW1fx6Ul8IE1yn1y0Ymjt83ZZXSSJ8u122flJpnncJ9a4Po4ywyEoZ1cVS17
nhfyZDCi7JWr172369z+FCMicn1QwiFO//h78iO/O/mXK94Ov/mK8sO/XF9cVe4bI3oKN9rq4mUF
pfJ9IasFv9s0Jhy3GOBJ/YmTdTGMybrHbWFaWU2advpT7oJjzfAuU9G3U95sygP/dl9RhPATugRB
HhHWGDJeeHOt61/57fGuh8Fd2cg+X7/xzxuV313ua2Qndbtd+WPIw7UR033dbvV2jqUF2HiS1ixR
5hgQI7t+SFxd/niD0vLIHQ2rDiWx34OPx/ki7XoE3ESQl8FBD4PMWTcCrSZz9o4M+eT2bXHdWeea
D3+lAr/15iRZJbleUl5EbsuPX3fKbXVKyXchcjO4DqpxroJEz6BCWh8o+bUpapOqYkkXH2R56xjD
KQv+yqoqhQOjoYAFksOe4Kq/18Zm6UxVg1kOpNROQ5VAFQG09C/sZCw5y0g7DLl/V2D4J02FZ915
5h4ombmXayFopOuaGfXOhqk++hqMPnBtK6jpIqqKc0genoHm05QGkbpQDppO6JzJEG+MmPuHeUrI
Ja0nAzGIy522gmBmr0NSKRztoodevU7VYFSpOyB0DmwYG2sXLKdYdGZR7iI4kXVQtoA6mbXItaxv
dnFMzFCrubpvxWKAfrtvakMjVWh9MTsqqb2YB90Wcp9NhLA0NKRdoIQi/j5XA2Qhg1JmA2sdxLW1
0Kr4ea5dhFnkcOyKkVgumhn+VFF8VOmC6SLEL2GJuEr+MHJNLuSBFMQVyEaf+khmD/vrQk/DbTO7
a1/2jbJQGM8i/SDLV9dVuVfNo9NkwgaWVpeeDSqWLCv3G2Aw+fbkW9VRHpEXQFmnNHgYmKK2vyyy
v27Ko3JfJJjoijdaSwFh2PswQfd2jCQt/NwBJV723Q7ItVH8VGBXPFADRPPy+cq126IXbUA+c7lP
braaSPrctq9rc/cQUm5bQ1P+cVQekB+Wn4sCB+FSEx0IMVp2YnQlNsz3t01FDpGhnOzJ6mwlIby3
U8MoN7HJnhARu52UGtEminBc7JmqenPhN1tZ7ZN1P093XIIjDVUIMGe4sJegNwbHKeBwlt29XHTV
gLhd524ddQQnHWgEHXLRZeSh7kwT+2e1K68deNULJum1uxI9UaZhTVb25PnxDJ/2qVEtQVcOe0NM
0TSxuG12MyhBKCU/Dss1eY48W26WvppeXdz/k6z9B3NiYdmLYf2/z9a+F67B/7V8SYr25VeP4u8f
/J6y9ew/eMQaKQsPV2HTdrnmD49i1SRla0L6tDzT0W2Rlf+RsrX+8EyTwNBzdc1xHIPqwfeUran/
YboWkgS24Wm2qvGpHwnlv2Tef+9SrBnO20KFxzWg42gavYiuWprz1wqdB6ml9f1KOQCwBCga+hi8
uShEdjpU5xEf1Qag1p3SNM8ufIKFOvn7eGye50w5p5NPogEM4CKmiG32toM8M9w8DFST1ZSaWBUE
wxndmNRBDsonFPFrF5al6t9NBnxkhVn8ukCcDqdtdwOGfroDw44sYnaBxP5szEjFk18in5qfQEZt
qso9awYlG7WYrZ0BkNW3O2h2mvdJZTblecWHGGVgULuvbknSA+rgusumgymEnvwRKmJ+byWQi7LQ
OSbeBNpNTy4wub8Y8Rws5m1eQnCu1OaSWA4opIpSVdkB+m4tjBjidJXqo3WPeQnRfSRwL+gRKPm3
ME03qokwe7HOy341N925G1NILGmz65lKL/3i2xBycpQKKqlpfugGczl0yRP5IozLDe7Z8rG5GZqH
uaDSlXRI2noB5DLNXE0tWLmk0i9VijacDRUYjR00BNsKmQEPtR7lc2uhp1vlL8gj9eigNVMM+7mu
FzpwyrukwGVsrD9oqg0hkLrbzAzOErg2yPELqPdHxcGcQhufSCkfEUpBOm/IjlbG7Sb8Co0C9kDL
+3OZKkh16gxpZRRuE3VnxyXg03Hrzjo4wC65n2NLGFP4JCb06KWaQnTcp4jKv5vg+XNOAusdlYD3
ZGrXNtdYJx1ShcSfoNWwINMN4c2IigRwRuUEEDRbwLD9UmfJvRIqwP1SPDa8+ZJGl9J+VUfkcMsU
+AU/wlQW42Ua82089ckKrmcSHZQSMYay8x+tcT6HPGvdj4rNEJHXUzGBcUcIexpYUUqFaDdpk7MM
0/BDZwxEOnV7TEq9PJRO/4i2DtXatNtCLE/WlBX49Zpm3fAwibvwnpti7WOWjsbSNiBtBm5ybxcV
5qE1RNrxoSEI2lpNeALEIsyMfITY+vw5c8vnJEwA66tP0Es/lonwBuhNhDEd7SnJ89epP6peftSz
BDNBhqHKnFGysx0oY+O6bIv3xWBT9kcEPjSJ4cqB0EhdAjfskLP2z7bVnPT85CgBSvKRhb6AkH4o
ttbMJBzWMp51LcVrjE7aEdSb0RrJ8bZo7AiZt5xbzODPYoiRUC1Mh+kZYmqD+tzKd9uvXQIWPXFB
LM5phf9PlX0ogaZ5em+DlQjQ2zY/VYaH8HPYAygGmrgsIcTmvfGQtr25DVSFIqhq/Fn1NeIAU7/0
6nDnWy26jiKkMxDzucZ1cu22TwE/BHpaJvblojPJ/ci1RqyJzngFxe35+0GRHq7SjIRtJ+su13Vl
Lq0lImiItchjv1wuQ6DULNWWPBCQyXFotS0N87oFTbY1VloUU1XWi5akm0/OvcpQvM4t8Ppmgzu5
20WvjmozuHdqVW+bYF7rE9FflgOuiXxvG+Jfx7RLEDpKr8C6ayYZL9cGozxPU6KBtPmxS+6Pax0W
XyRYuT/Oj8QZ8rSJsWQ5W9CvpIkcpLJyLwhj2ezoOPDp5CflPlUckKfIBYIF1i5QoQOTmb99Up4V
OYK4HRUA+lRT28t91yu18npyRx/Fl8Dr67VLNYT0afG+6Sx/neSR+Qij9jBNm3JI4hcg/U4qhEMD
1/g0FB/8uUOOoEKOrSqc6qwJG9ehHc0D865NV8HSHvricZim+tjpMFbQDDrJvBSIUnQmyzzaAbXK
0ZzQw2B+GcMenb+lp8+AYUqlXEOmvLPGKj7NmW/ej1P/mKFZDfwHURAfct1Sn1N3Xzt6tdWD4kMj
plyOod4r2PSt2hih1zQCPh+2h25+HjXwUe4EZ8Cfn2s8TTtL+TQbLvBmpZ4RzIjbE/nNXaKrpPbn
5gW5MGer5EazhSj3xRyRn29BiW7Dpnc/RJ4PBRDDSsBr2CwqbrZTXJQlp+5rHnbNxVb94qz32Im5
/cpR2u5xzrtoPxf5ufNHhYQkBn82MpLZhDdGHPprpbHrVRna8apx1Oe+DedNElTuPvEYcBsNq6s/
u3IE1RE+1LQu3CnR+yiYI5LSxr5jyhEqRhAPOB6Csgt6krs+yIKdOWJtb+uQGn7mU0OSa5gcim23
X8RG7+3GwUWBXlZX5GKO/Hd9T9WKaAJeXKSS/IImB0oTaTEkj8Vs34SNRCbQ6bVdGpNNhWt5Ja7N
XWQvrZHZjiwQ3apEb6tGU6nqm7KbNuFY4Iwtaw9ygQ6ES96DFop1qJicjXBEbUXJdzK5LXPdMjEq
1+S+26Yzl09KPiLg/zM/OuWM7pB0h1VErADCE0vkSNHAJIr43SxBwETQRRGRjFAjtLXmDghstJMV
DrmwJLpRrl4T3Ib10bZ7dzWJ2ZFFVEBSK99pqL0ACWUh6263TS0cMpTg4Sdlrk3qeBTFkOtqKOYa
clsZTPhFSflqBrPI9uOIKZCstEh+htTPyValk8PUcXZhATBvLURC2IuR+5F58jkTnWMoMugQ5e1N
ZXvoG/KUw3iGqquX216k7m5PWSbOm58pdHkgnZKv1kQqQTL/CoGXlQvZEG6bcm2uumnRlojTymqa
5CDKxa12WGYO0Ytf26gl2tUH2RZMmVuSq5rMWwUKloV5Y60chyKyGn1pRKLAV32E6Sgyo1Ytflbx
k8lFC1F21eXIqN72yd9biIegmoWJuKgp3Ra3AsubfbP9qSpiWEa3ApNsbvLXTTISxInvugvZym6L
Wxu8NUQnNXcqLxYq+yIVH6TuuyQv8Hv5WWOSdY5fai5DVJb0T9VXWe24PrvrO3ord0R5S9eWTMvb
g3Nknvp3z9DA4SweHOBX4qH18p29vrnXdSsuX50YFc835d0bdfT22Jwc1niVIhdye3uvRU757GQN
WB7RlRDZmFB9utUM27oR2TyRrmpikZwl9ZShuUO3JDNJ8pWRr1Io0kly7bZPC7SN0+jmRlZbGt8g
jgY85zTjphFFGFMUk+Sx6wliXxG0sHCsDlMKkeaR1TlZf5Frb/YpdRUsofXB9HMFrD1i5rCGMAU5
JpzrgxehsSc7DpF0lWvUZjTwuTUorx8FRPlY5WZmom2IOwlVxDKCzd7E5P7EKyhfyaIJQ8h7gUZP
acFi6xKgx7VMaVz72ZM3VPH1lTRsx7gb5thfyFfSbkzmYE0aruRrCquBkE9+qDS0hzwGgCsfdF4J
ArJ8W68UXpcxH1E6n8bbJcxAROHFA+cDeVeu3rYb18aBHHYfXeNIie36hH+WtlW5M+vxjkiokMmy
teyeZS1Qbsq1W+FY7vMLpEXyytveustrwVj2nNdVSuefci/ApTJp8OL5SbOgtFhkW1fewigJx9dj
elDPK0nEGDXio61clYdk6em2Geiqg3SvrXzpyzIMv/htkm0CcUu9sOSVa7fF7/bl0iH4dk6QiZ/m
d5cYmausMsrB8jKp/JwfqAdAWkhu3z72u8++2ZcgaLecG9jAkfiu8qiaOi/OYGFtJnYVo7C+Rvdf
q1s0eAXYPhelLlOAsuSiFziS2z6q2eQ3dRVcbq07m3FID5nSZQjwiOyc/EQgsVvyI/LDv7uMPPDL
Z7zJWUGxus/FzYe18VELEQKSZ10vdz23l0gZl19DM/pkI4/LhS2+7/VoD75WzWgov9RWSsiukMnD
athRMZtWfVfk9bYX1XRbVNNFejmiCLC51U4Qc6GTKWUNoS20ZD+/L0TlVBEIgEqsBaFNsTrws+da
NdGyEm8AUkn+2kXAqxKlAb/UIQMAX8iBU/vYUIpBUeZg5UJuurLnlduxl2l0F4jBXlkYkoohu225
XbbC/Nqd2gfTVdv1AIQhM0ucZkS0oYqFpIjITVNW4eP8g+sYGfh/0pKm6Hl6Ncj52fy9vBe5S96Q
XASxZm/6DP9SzxrLrcxVy/x1JIZG18MQBJ799xSmwsDAVE+ADNQYtmk3ws4O3Yi+LxRQjUkMrHKt
abH37GiIAvtgpZhED7O56iqBMhMLuaZZ/dKMmm7bypq4OFWu1XCsas2ftyC46r0sFySDThOUNBK5
PSBxsp1Q5DJbS8W4XqScHQEVyHSUY4LAf277ecCKT0CMZH3juqZawR72w5AZs7aKRTTkivK5XKu4
MeQsumNcWSGQkqMvOulbAtfuwm6Z+1Z3V4qgIstV7lsVAUXBXF5dUA9GP6rzUdsRhQmEsSAZmIho
pkOgrmS1Z1KCc2UV41o2HE8giyxZBZervmRUmf595QVCvZTEtko+a1rcktq5ruLr0cVbyWaR+X25
xjNiXLjtVPtQWXY1hq2JuInbInNjB0sr+Ms/91tixGmFyEXb+KRIKCat0Q14kFeTlSS5dltI9lAL
5rADQLmSF0rl2CVX7RHtVfSHkoVRo0PXmkzGDn6P8ldIOltWROSiEnFniGewgfrz9lpDkQeUglqW
21Yvvng0srW5HlJR6EazbUmgS9gaWJiUMKt7/ZBnwURMLhqfXETkCOGH5ME3kn3VSifNCRwHFsac
V9FOqBjtvWAY96pqImN8286CatgmJUKVdTLs47gdQJP0JNm1KgQcJfdGUcSXs/LXW/kj8CmOvCmJ
fN8X1ws02ZpFNtz3el68Q39sOHU+mvH48BDXkCjCqMFLTNBR2QCS3lbeowca7yPVd9ahjlGr6yEj
jdIc/Mg5g8eoztGqVt35rGWXSc2drQkdOS2r9yWVJGhLxeOMhNa2gYp21xr2J12bwvuhAp5YzOq5
6zSII8G29N0j4XZ87CbVOIxIzwFI44UIwhV6je0qQsELPfWzRzb3CWu9ZJf0ZY4GknOJx0pkYVrj
rledPcBSBy5w729rf35IUIHDwteB+Df01ENsLP5wXFaKwVpHgTouZ1jKncP0Y2riams7IQ7og4GC
6tgYO7SMT7mPODci6fnGnGjRSI91uxYirxdE0LMqC/qdM9/HESChQJ0+DoZnUIEZ4OM5gwFwdUQX
wVK1HZrQ78hsVYc6NqqDXOuS6mtjZD0ETUTwjFAGuVBqEgUPrYA852IuBT+mQ8sxF7S3PHCQnPER
kbRSMzqh9Ujik9k4au2LOTU9/OPNYhunYbDN6/o09w4k4GZ4NDqcshDahvfmIM2P0vawCdIhe5cg
eRCCYSINEiB1E6OUVzvjejKC7l53c3XRlxScDRNTj7KIiiUS10cjR2vJqTT4QuRm0CtNSRU+WCVG
SZ7RblyAqFpLIjUzulcrKlBC06FfTuEGbbXmzuxY+C0uN8borUwfX1nscQpMsNx5wIPCNx6tPBuP
PnqZyEdPH0ZVD1dVjPGzLLiW4Yw2X9d9LsyxpiiF331NZn2K1S92QxI37/8sAx8dzlklw+9tZ9SR
F4bdHfPGxA8Ouvi6NlQywWl8qZB92BhV2FLvNNCHt0b1ocF7oh5y5FGF7ms2NRVk0hmKLQIPfYv/
YupZq54k+GKsJgspRgQWFNxaHSvA0E5F/i7Jivk+mIIOGUWkA8A7DLty1mG4g5Wah+hPDBhbzHIN
Qtj7WYm/QkuGhEKct1A1XJmbEENIJyuOhqHEpJr4w6VlKCggauEJ/BzSTBEySLpRuBB5KGZEbvW1
tUS8aYQIVzLBvHMZarsEXlKtB4zmKN+Sgcg2kdG2W3RSNr7lAXYrUn3powxnVEDfYFRTR23cd76a
HWAIJveV227VtMx2SVJ9KUeKJYVmtEtZkvpP9e4fqne6Y9vUzP599e4SFn9+/a9dA/b5z1+rd98/
+L1652h/aLqqaxA3PFt3Javie/WOQ66o0Xm807brwIT4UbvT/+ATmunalP1M1dY59KN2x+VMeiPo
Gxq7/x91O/tt2Y4ZpuuigWfwHfhehqP/tWxX1QGZaypeW2JbckhB+BnjFVt9nBCT24gUYt3gHjsx
JqNXzCR38EZ7XeTxrvY0HAVT5xSTjc3ObtU/usV8iHTr2Q3wUzci6GmM5pYm0v4vCM0eHYQPB4Rb
3fgYZsWuKU6GFT1UuXMaYq9cWMO46aH+ohfXIm7jwhP150s02u5eKx/awVwz1cF2pRiwKvSDbZCl
JwRisP1zRf7coOOsMCUAFqw+dfPRqfGjj8aOCEsx94mRwn2OqayoRLkI1H1rK/WQK5+LJMQ+h/yB
Etsn1Nhw9p4xUGspR8QR0l09ZkW5Hn+Lp3FA5tM5lWkPvWnUzki5EKY4f/bUfGovowbRDDpTJHOL
wcdRR3Y5wdjAUIZNVXePrcnfjpul52RfSUhflKpeoTv+dbKWjoFZuG+Rakan0ImU944NVsXX+2Pi
Fwfk0THGGxUgFf3DoGKY06bHArx6l+NGYCErWqk7ZZjOUe1g86EeiGMOhaeePV99ChUkffPp7FOO
E51qpj3VKLAgMLlqcKqP7PSIqNI3rYQJrUQodkyXyO0edaQEugSDWWgUCNgX7skxxk02JkebLLxm
zYdp4DaT/Agz4BKq/k4Pdl6Cpip9qaknxAfz2YynQ2xDTq+T/eBF+5rERD/HR8S/aRXRscTNLUV+
vO/wh2yXUeFs9XTYgCXfI1p7GgjTC8d+riY0QZTprM72sZ0+qilKq54ZfjMy2gEyMofRotpjawe/
wk4iD1bIU8OoNNERN1xt2/GXiwZN/XTUkFhm+toaz0mfvgRWeh8MK8/VzmVobcsWt2nAW5oe7NUa
r2yesOYPT10D325OvgAh/GYF4beqHS/iZyyV+alyadTm/KhVG4B4r5OKBSZDXaqOGILAxMC7lwzW
rkq6RWAMF48xGQum4TDbJfhEWKaN4e1RLDqPs73tpmifkWzSrBNlabLs/ILleNBCKlzBhGVI+g0d
mFbo6OIxgl6uSaXNmp9Em5wra6uqTGvAgfqWKFvrR5BHYzI+2uF0GUrzOTSYl4oKXZkgaBu/yL8x
YUY6Tsa5iag4DoITWwXffLIyOAOPm2BMX4CjHGwqlwjN7kMnXyI3i0nPsWjx3kQGCjnvZ6uLv9VJ
QyfRrjMn3gNDOypmsjd4zzMCO0xOlkU9PY0YcGW9uxzj+RzNyTEZ2nUV01aV+n1SrPp43KC0ezHT
7rFWsiMivpve/UJODIXD7kKYVgTjBdWWp9pOX1C58aZ23w7zk1PNT+IJdup0UNLkCL7lRfwwoj1q
wXBxsJ9XivmpmVCp0ZCdGvAF45Z8FJBGbL4Nx9xaOo9Gqebz0KhnxthNgYHImO0QaOZ69dLjfhKP
UBcvmGGwnpuxWXkIykWm+8XDBAvcz51vdu87Becx2naSjAfx3dKAvmxAZinCMyqe9U0c58c4oivo
wvlgW1B8fd71LuvWWZN+G01cTqPnoYd2EI2POirFojF5uLlXkf7kt3j6ZU8tv5TRO89jiS9kos5P
Kt5Pivc+wPC5tmLyDmTmDLwf8vnsoJYUWuNjpmKBm6/KbDwr3fTkxMMG8TF6mSJ6Ia/wsfeCh3tA
ziezVl9DlHMhUix7PYgWsKDQ3B5fUdn9kFsD6t/xtzZHXx2704rGTGUY5QxSoPYJ0FypnP2huDcK
jKsGjXC23VbotqSufTKBF8yVesb4BFoMq9bWMuaD8cWOkwe1iPctlvKVnh6ziu8+8npMSAPU/NK2
cAT/3Bj1u65DT7RsH9GuWc9gI2J/PEAROIr/OBysC7IuBs1rBENiBRCkrO618cfzSNusze6x0nnF
YrPc+OG8qh1rKzqrqOG1mjW0w9sgFejYR9FhE7kS3sfvPEa2Np6ftBjzZCHF7T912fho+BpBHRAR
PfyKldEuGO2TeCVFn6B6zgmmC3JY5Ix13jFNi6JFH7jPnYAqaDkjjWc+V52FCgTiyb3aXmyTd56O
6i7pz2Ebv7T8jTSnd/NwVB4doQJs86plL7E38H6E93V4En8r052TfOO08aTpdYD2gPkZ/4OTluMc
SP75XR8haWLHoMiAL3yYdXxRglKPKfkwGcNSZZuOgb/AVOmjG1cvk4dVnBVrr3FgI8eGc6LT+sx7
OqpT+mDvY7rY+ySc0lU0TerKBkOSOIhUBO2HNJqnbdwj/B7ioJZ2yXM2jmcPxbLDVGQHpv6fQZli
AkvVf4XhD4NePkyoG0atwtQJhQgT+R7s3x/HgeK3FmMiFtlUzuWa3DfN0bQZsnbXOfYDSrE6Due2
AVg0MvdyTS4Us/6+iSATX/tOFUB+z2WmL9H8nhN87M1pXCLEfe90CEipnk/srqQ+yNswMnCbhJog
F8PElC6L4Ur5s4VPBXra+IDtfTdfQ0D5GEbUM7DbGBA6KYNd1pPeSnsx4Y6eNEcLd0wsVi55fYx+
1G3V2mvNRWsj75f9jH40kr5D18C8A3uvPLvNN7u218mYrqacmhpWCmieOhWWfOxpderK4bDCzEeI
VinNoZwKpsxi0UHCO/Dl5u3sNCcnrEc09eHbt7nPU4/WqRKe8wJfE+Iv2Ppear3MFvABRgGKJ+4L
yGNU2Lqe3GbefY5GhILJ8600cJldTD23s0HWFqn5ZI9Y8JblkC8yxU7obqB9tvBTgpyGPcf6Kx4/
+z63Tq5ZtjhLqoukdnGLnZ4RmqFexmse13QevAL51F0oIV8AoyJ7Va+wlgsxhXQ/pSqmQCoMGzob
rWiQXUOAQK+AyCTOs6PYJysbHvV6ekzM4pTaPsJ5+K1b0UtkbvHTPkBd3f8S1P+G+a69QbcRJgPS
hN9sukDmLEd7oz8RxTTDeEiKbeck36pkN2jpI6mDR98dEVzHU3A6VMRRo1P9gwCA9oZzL/+yx+zB
sBB4RrJOfLNflC88c+hyG1nprR9o50kIuEwpPjlLO6N/IdCJADCMKcg6zz6JUOkfbpzZTnlVAtj9
+b//bYk/bxiW6/ANVGh56ps/PzjOaMRIcm71liCeviZnIq5U5cZTL4k2XLA1eGmKXTs+RGih1ya9
GoFtGE//IAEiQJP/+kVwrbIJ2oAzOm+eQGBQBHMh9W7Fw7fG/mIRmaTKAcGQd7BiL3raXhzUt10U
4YGrr/K0uwiyYk4+Pk0JWD1zC3IX+baPf/8TiTnav34zz7ZUx9HAPZrim//yhNBRpmY24cqOPmhO
V3MwQuNBaUg8jcNAEGrZKzPpvsjmXTbE5+n0SiT2GDSoTcYvqje+4ipIWxfhoWvN52BD+ehjmc5P
LUOXEU8LGwCLiO3sbNo41bgRIYjtDZsktraIK8HQbsBh8aak4wUtwr2bqefZsLY1z2LAfiwtqkUI
uCXu6pVmPqdYblQMfr6LcRroh9ptLnC7tvgLLEgqEsNGvLr+OrdrfEKaVYX4+5gFT0qAUfasAhsx
TwL26Bj12dW6i4/1XOV1XB596gIRS6JE3XTQi6bVIHbjExMz/8uKEVXYoX8Mkd2++/un8LvmYWqq
boE/VS1d6mj88hD0FLl6nNKEfWezxnLq3HnpPku/yMh6fNLaevf3f1AzfvfcEZUSs3bX5B1589y9
QXOZm/JmBvZ0aNL4fZwhF26gfz1cGga+tWsmL9NIpzYr/p3a9Y9Md6kHZXuDuD7t8ZaZ34dNvsuL
45z1F8/rFqOev0NggcaAtP9d2k9nA6vY2tXfNdiptsgf2dix4OG0yof8fqY/xKnnIK47uMCVlDur
R4WHAFTMCvDK2XtIwmr6ePBIbU/O/NQzq8qseuXFIdqen23hSIgHD/P7jRmnxxwH8aj54oaARbWk
W3pw2ZejBrXNKbfRpNsrgDoWTg0I+kFsu8NaLtDLVVenHa3IP/ouplPM9V81NLGBvzzqVYlDaPAu
T8YnuBWPUdQteqZgRODGs54SHdfFKrWMTzXT0SKNXkTQ2pa4AlnpicTex7qbXnudcCyPmLKHlwoT
HgE8DcDEjufAio+Jmh1D13zWC2s79PvMxMdcib8pwE30wMK4o1tPZfqipf4eC7PWOI+lsQ0nazvR
a/et+2z32llM94hYDhO+aPBigE2JeVJhb/UOO0oj3Ff5w6gzaHEfykD8ZgcnsPKkaskqav0B+NKr
75onRyNN8PctzftN/2I6roeuhuvolvumC54dpahMxcBClumbmNKNPHbtyfHLj+KWoc9s83/obX/X
61sqIafrOo5nvVWdqRGhBU8y0dkmTMgaJqbFPw+pv3llHVvTkZNh6WHL+Nd+MwqrBEdDrHFNt0c4
zMLUTE/nxxqdyirw4FTVdw+JWl3mmdgAqaNRUw9NmHwTUTZWUxik2KvI8DDr0USmZesp+ilh2tPr
5rNDR+jk6T4O+UyBnXwcfwH3RNzUJ0fUciH3UummI06yEf9s/amP6arrOsFkcF6VU3ZsbO9udLoL
YvUA5pIX3ZsObdseCnLcYl7mGFhHeRjclygHGITkTX60nMs8jFuLiY74khZxCNgI3Mfsx4KkBc7q
vVt+KMkwuFSVovGcGPHRG7pHzbGeqdcfXFQp89o4hnqA0/p0ENOmNoyOKl5WiVXjHm4d5uCd65P6
aMgX6DWzJLJ7dyNWIlrnVCiG5atuJPRS9eibxXCBjeKxipJjPyZ7nWJWypPEbG0r8griz6k1HU0f
W8+53T1mDcJalfMMbHYhJiUeutUK3wVzlUfRg5vM1/6+cWvqbwIcmhjML2ZFqmlabzKQuV62I8Zv
OaA4hs886yEx4xUStcybase075REPRQpRs1g2FoE96LN0JQ7HAfe694iXZozwkhM83qmhp1pnzrT
3TftE6Y/C4Tat2Lq1vfnJhsvoRLcN65Oyjz+5OGiUQJuQlr9FBvRx8lNXmKd6zs6P+mQdzszwhaD
xF9O5bbT6fMqUgA9bz7RqAgqunq8dL51Er1qNfevcH4g0jcHPO1eHXp+TG5fHKM4miV/aXIRJrYI
PsaNRnKB7J2vjBfP7S9a1y07a1xnxWcxSQUtCyNp3Fhzuy5JjjRGt8ksoh3yL3Y5PoF0OjPBGwcT
Yw48XURZJIHNymQO4b5T3q4DrQOj1Fygmb9O3bgRQZDViJSF8ezhFm6DtrZ9Z4OE7ZNtccddwCth
IBJMiq51vySWciF2/15CeB3/5/cUkd/0YgRu4h/G0mS23zzmAT+DtB36fDu4FARBc5slouDOMGxE
Izfa8Yx1tl8G/9C+EC361+7TJXxmhNY0HYTPm+6zMrE0A36db5FCf8rq9CjGOVeyNFcDJbYizY7+
AKeB/Nn/sXdmy3EryZb9IlzDEAgArwnkxByYTA6S+AKjSAnzGJi//i6wuqyqy6z7Wr/3C03SkXiS
ZCLCffv2vbJ0CEJLHFoKnhroxKpwmjwoloKbuJhB2SNZUWRnyJqtbvhrLWbI30zbSW1vN2u95CKU
OtNtVTfKzP1JvPpuNVitR8aYXHpN26tB7nH/M3iM1znVISxICAzlNYamIRD3IBsxXc5ZndDf1nM3
5U2XlkiILGi3hY0dYqtSEnQ9Aryz8R5R9FBPsPn/aa6XUclPMxVniVV26LIL9uGgSJf7lM+nwuHc
WJ/hyMo+1q/ZWvS3xdDf0kW/ND0/l+y35uSXmSFlz7/N1o02svZMyenb5g9roeNM+qnjba/oXBcR
9E1+BS/KTs9P9ECe2MH9uSoU0UA6WBxz3YorE+i/qxxCVsVjSWX+VTUe5pHpYnRw18e/bZ7uOnZF
CA8l8HdZPgsyT0JOIoLZZelryXRdOp7Ktaxb7PJj0ZkpjDPZYljMdIH3NW7W5QGPkLdwk2b5w6zD
1nL1S52jxKbOtZ+yD9g811W1NtDrVrVpJhtEm8V2FeHovSAqeEweqVgy49ZoCSm3qGlpf19v+IRn
YxwYIofzbf19bc4nvSd5LX9o++RSIieTw3GJ1cpPWSZAusqvwhhvai5ISMwuq7JW0S+Kbngkof67
iZ37F3ceP40qfV4QZ4xef9Zw3XT3HpFcD9OLyejAWNIPkaQXo+xpNuMPIXhVms0JjfpaDDP4Hngy
WYTny/65Km0FofMtTy+c5p9c4ac05/qguqzj57SR57VggkP8Bnb8JyEJ2yrEUZAtn0PMVUc1MZQF
ISbpQ+yhI7JTa5JiFDlAMogVRmvruhx5sWE59kB1+1DX8+n7Dc/QYy0jE67haeT7yeklUAUE9Jq1
G89r5+rlHeRqMmCZtK6XTyk6OkhSueGiltGnrqHrr2+4VX1NuVTrid5BNS3J5gUjCOQF5Qxv+cKE
J164SRsO/2XYDw2qM8fxqhMudfjnf7ierHVv7T8aYLpNAvl1W3KI6P9R5ecA1RtT2MVBOfNnqfhG
LgDvwld0LgSPHovk2oy6fXFGxmRGM6520WDVntc3lorJb3c7eoDOQyKuxvyeZ/b3sf39CRzzd5NS
4LbJ38qbP1NXWxcOQAMnz17mBbp0WT8bs/aMHjRu1VOmmdCiq8SfEpJ5xcCdU7aa2Oo5Y/Opnw9W
Uxe+1fe3wqFJx4wIXK+mZHaXS1klPzFpmGe58JhMEv8m/r2PuvXwMaQ1zFpEjbZCC8XERllh4eC/
lnyvfBnDTjLZeoKj66Fyp9385kFDGYa/hGbXfsUDvp4v8WIdK3h6I4lW66kuRXfamhxO65nzHGn6
lS2WTdXGH7pLFTKMb5Y+3QHrkGdPeJIBpqHdrnd4nnScw2rHXkvQjJR6673b5xePd+T6/CnHezas
54G5Rp7qt/WzrWVSZK6tcfKQPWqts62YCazviswR1/WTeCvxAHl5VQZwjxCLMT2snYZQwws5+Ae7
mj9nMg16dPtiBszgGbtDW1MFVf1dPycNuf7GPO5hL3As1duoUX/zrn8BKHhbH+jO+Wfp///n7v/T
3N0wPASe//Pc/ZJ8wp78KP+3mfs//tH/mrm7LLjSVjiGQJpZC4B/hRx6+n+xFMv4XHi21PHSUav8
c+ru/pfBHNz0pGdJNLdV6PvX1F16NiNyV/xzVv//MHk31v/Jvx8sZNwaFgeKg6ZI2atb/yFoNZM2
EcWtjJMWGs9d21SXcBlsTIE2tmrv92RM2CX7Kgbz0elQ4JPlscWgc/IW4/r9OzxZLhKH9zTnrXgq
4uJnUy3j6ft3Nmg68l3jYmfU0aco9D+lSXqNpolzTIPhL0adB1kZ0kKMctvPcXGKMmlz3jJT1go2
bGZi4DlNyuY+TcOvOs/kyZHDXbUqemRYZr2GKenYkLUUHnV3OlYYlfhe3xR50vfSkclOyrBSq5AR
s3lbhCfGVgcckupRmFD3Qn1fmFH0ZLBDCksVhF2ydoBk98UfkqWDYhrGnYWAHMyTUT43Wco8iEiX
bTKV4giDgqQMFp6fFjJBfNYhb0Noas8QAJn9Kf1pIrDhBHaWF918yioan51CgK1Lc/DoZCtWjTm/
R7pO9ETPmB8MDBUpwFqm19xyJmbPPFeSWbI+PBcRkf+N653dfqJki7PiGA7acuDHRyiYZTlXd8aG
QEA+kGkjjc+uGB7xQ/pt2c1Ho9OGa9WzbCmi8s9Ml3buR+U9uwv8SpNTdRgIolZZqkOUCGUAcYGN
1SHLsF2r4Sw7EqL1mAA8gX+sZoPtkTPZz5xCnkm5OED7cs+jmh7K2EL5tAd3x0gpvBIURzpRe0vM
v+ViaIkP9A0/kmYpn6/uqGPSuEnW2iDGR0/uqCPPOcN9gU59pynYz9LsrqKJJjiSOWHIxAk9edC/
BzvFvdFp7/m8sNnWec0ppHfa5M1bVHTVyRiIA4n1+j42Hvggkq027NK6JzQLG3eTYx4HN1IH9tW3
bmpmvph146Y8oOPjwPK2U7KsM1uPvcEi6r8dELd/XNn/nl5r/EcjgMDAcwZV0CG81LbN/3zgXNWP
OazW9jRKBwRKWBGZHQ5nWo+K4iu5KMb3R5zzzx0xWMcSoi/uVBXEIoUeGeGk/L+/Hlqe9RH/t9qC
VyRYmHeEjc4uPU4C/vu/iZZaklu11legGyIounlWpDsbi56f1+MdGAgLPQNOU9WQ5+v28p2YB+0p
rO1TC9Wn8ayW4GQ2vEPgPx32vluTe8SOFmH0PorxLLnkC6gxvxx+bjgN0ujF+wTFOgdCQ8sYeoLr
DZRNgvMzuS9TN9yma5vTDeSqwMhWBPJcJJHPDZXJruv5h5GsaTW5hDEvKKqgmtZYOBop/Ha/PDpz
ehn64kDgqHNsBib9Zf1o5EKe4sFKtmv0mJ+20XQV+rGzwuK3NiwwkOGI7qUWX1qxpC9R351x0Dkw
exzXd3H30AUYeDwNCabJiC6ov5lv1ijKfR13l6Itn81Zex+9aL67rbW1W/2NdTVxrjCWS1MTt4UM
OvDAsW+no7vDXBSwmGm+6D4opRLD8aQfV5fAxEj0EHfs0Ecpq1Qino4GPPbDMP4tQhyTTdq/Gq3k
4U4M5TeWBiDGi69zCQKrd8CJR1FKCZh6W6v4VRRdtE3G0t6K3MOgVBgf3xvPiJtyn/X9D0cyXYbQ
C7x0bIK68GB6EeS4ceou8mPy9cFqg89cipNQJRndONoPbWYNT6XTbxXUXF5ShYhJveRm8zZNCaGx
m3E6TwsolhBUwabum/6QOgZq1fDleCOpnClRiax1QjKNxBaYLDEMGhn9dlqdhpbkckepUwxMTg02
+CSbN0jftb8c12C1V2KGziMp9yJmz7PrIOnZWjYGdc8nTddnpLW1FaLCPw/nH0OcsP8509gNQmNv
dfaqUyNA4QBPD1cbL61v7W07BeNFxEKczGV+4Wt6XKA1CUkobUpi0EUZFINLwwSjn4wrdlpeEpsU
jOp0+vkugYAnEpBmLTwHRDzMnn7H07HGSzg7p9V92Xapb1ZeB4FPP1Su5Z3JSHhiyzXbpSOZ5gQm
ggoIPZfWKHlsIYtsOve1wbp7zL0ZQIEVftjezD6NFxHbZ8QIOMm6lves9RqhEdjRkXhSLBxedrdL
P5Y0taVXeXtvGuqgXOMl+t4dYHg126pWL6ozpjuIB/IauQFCpc0XQN6MgqcSruhKKa3tZ2syxOPS
72qDklpZ5qfWmCvNmK8zS8IXSzhvFQ7cDbLwnvo/wXtbVee5DWp8JoZqplsuXOXPWXmt01YLQlMH
n1omb6ZRQoWQ5M5yFWdBiq1t68S0XmoeWKttgcJ2hreNVUF+w5DgpzapBYjBIFE8zEB+Z0DouaWa
qbWfozZvD80axFTlROMlimmbLgIvIV0dILS3BRDzGg3zb1EDsxVWdEtbsvJw3pGW0873KSmTfSPy
d08TMGLXk6dZ2vdYh8nAJgLwbbt9G0rvVbEqvTHQEfZTqZF5sX4fAMye9FSbiF4lsCHHW2OHL07/
k4DyFH8ZjDANmpYxgT3rI3zJVgfEUXbbVJqHftSTM/0Blohcg6ldi88a/NzV+iwWs6JmgNpNHqSw
jb9jUvBeVKFP+MIXwY5wKteHsQzDWyzbg1GmycYaxmTfA7z4PuPqTPAwCIoM5Vjnehq609wluCwg
0BeGzbLU2L5X45getMKXZIAgJXXvdVE1AZbFddkUqHM6mPtsTsFVzrZFSBUPmSnmByYwyNNjGm3C
sdzZxd0OLWfX68oBA21fu7FksX99Igsr8eM5rq6O0z7UioKqVQ57TG2Pu6yqn4Y29COxtOd6xqvc
dIiEXBwS5an7A0xWXYu+X1st7RCa9TVkY/Dm6ZF3c10AknUE2U2MZD0NVn/GVkWHPEPzLqwHnPfv
sGoJGAut7C5n7STqWZ1yVlmqKomPnVfPvlMU8abRBtOnbH4Jc0sSmVLsrHxxzk0VNHidSM3UCHOI
4DWHc8riw8JmCrsx8Slz0yNwJ8ybGesBcw/5YOT5i7tsCYSL/3Eo4cdxGh+yyW22wpiEL70IP9DI
36AqCf00tImUjcDbWX30laHyPTVZAgq7qn6x84sCa/VPlZN1p5LD5NrmNsM3aFEbjezTM93DMRfk
QXY68Xiq87Zl1NW7dSpUlddMT9Kj0suNVeQPKjfD7SiAeBHXInbSgrO49PNOSAsH2OJENyfyLnOi
U5DBuz6vgF7Gex2X0WMZgyyMlekGs97wmPSgcxbibvySNACAuTUgqZiEX9cV8BzGj74TZoAJQSH7
debWjhB/Erc7S840pDcoCDbfMV8f5nEHbgxV0I25IMRE4J5FXhzL7cleaI19BLyE7J9iLivDaThr
6fikVYA1vn83ZoAZhVPDAVkQOjqu2OfcjAkEWfC3EOIJvSzfDEWEE78Ns0AfOMuNaDqmvRk+Rcq3
dX1vuS6gpxpk2jyAc+0m/RH5FdBcanrbxXY/chLmtgP2/G0705awTsTXHYnXuX2vQ6/bVusBm6xH
bY90sZWLrYPFUcnR6OefFj5hFiPCYSdqYzcq0+ROV1kgIb0d4hZZLo7vXef+yXLu7czUjBc1GA8k
143nnJKWuqX9MtLaZzpmXFl2feHlpMi5yZ8p0rvbIEkNIvx20yOi7KOoeVU163AJ4h5GlrDbj41a
AgxG1SkZzeTKTOgtG3uSYDeRnrBOWdjetWu0I+EJj8LK/hJeUh/ieN7rvFcFe3NPUxwjjGVcBovx
Gcn8xO5us7fYL9N4yHgIA17otJ3Xb+6cprvcKbU7V5eQs3EtWyQRjt2DWFQewNReiHPNnaPtFb9g
RranJpFPS9yU97r9jrDpga0VfUPdCVrc9qY7IQU4EFMOCyvviWbTgCW6EWqgF1mvyjG3XjsGCQEi
t2Jq280gUximDP5P3x/6Uv9CBuKvE7hzclrcq3EXRNlQnIgaginJZ/DJJD2SwsGm0yRI+kFL8g5T
M9n7TpVE3km7Ov+jgWwTZ7mX+S5JbNMnzk0c6wRMTbNAwEyoBgO9RAWb2xUaFBfTIV5CmJquCS01
7B4hCJS7ekQQhYdebxCjUr+YZXdYivxPGErAqMMw8leJapFRLI6JgwV8MpHTkr7+9f2uLPDf3oYx
Pme6/ejVTX2Lm6jw0XRrtoam3zEdkp92bbWrWt3cjR6Vdy3melc7zQ+T7s4fcelg/raJP04qAye9
FB+8Ml4eAhRRpCTI9JI94XSYTdw8c7xbrPHBWY/+zlXlNlptg6WZHStvlLShkCSnMeTesioGkhZc
u7Lu8DRW6zt9YRJaQJrz1JVgV4xynGDucdazZmtllObMH+6WRi6Jq+UAYLzPqTf1B9Emf0RS/abF
FScghM7BMOkbBmzEac0y1kRwVTBmo9x5WInfsbz4+WwTTcC+M5ccjzJ/LvdtN1eBDHvWhSyNPBu7
hwtjHq1hMM5Db/424NpqkfB8azbNbc8CEEv547IpE88iOCRsgiEGKs9eIjeuGydBJSXeuMHMV5/a
UygIqBWjV+yVGgDWvLucbNexNO4WQoS22vPIqYh2euUec7uqGAMmkx+WertZWsd6nKZ3s8u31lPV
SfcA3HTZ4zS9ei2lRqEdDJyD5FiyMJe0lB/cFdbDJyN9/ZoPEegVr5FBKTnbcQUcyTfgypBkrhQu
DubOfO7ced8zEWGxaHTOFt+sLQ0+eMc0wqqeAgR0WJzdKyH+8lPBC1JnUCIrC/21PYrFALnVl3gy
FY4qOy6e+iZ9I21K+uaAMyeV61PgIcjjE5sDD5BmmCnrbPcMjJRwTkaWztcOCb90L/mYF5sq9qyD
juH/THbbpWKMjW/f+QinxXmyQ7PY9wvmY3Zf9Qu8h2GXNeuWsgBxmnlsM7Tx1m54vK0iEW9Uuc85
5mnHbI8T0HpqgOzs2uioiXqcDStmaxXer46QYzhNThYBMlNcpgzJypr+f51ntfVptD3g9t50shth
X4zMVv+o5kqTDLg4jS556Og7W9I5aGjRm47afVvo7LM7s/LO7Hv6Y+oap+8P606jENljGBv6tk2Z
3PcdYXF4ag+ypKlloPuVmTxJIwI7AkoF8TzW7kx3q9PYKngXq+yW1KvwtXg5tQLijddCT6LgOWrV
PJzaSrh+6JLbreHkOSUr3+37V6zWAd+Ba+iJTgZ1hRkmdqvmTIXmHizDeEwSPb2jT5aPuHbp0DgI
AMVV85rMVQbO1H9YYZrdeFay20RyR2D1NI+1yUYElprHJhvDc2iStb5hu59aVIvzE6V+doLLjR0a
ILVv6Ev40JJb549mp8hkcdPPhbxNcsjL4o4AahyMuTe2ZqcRUz36CfFSO1GGv8K+K85dvD5ZpfQC
vI3uQ2/TRgxMNGGjm9rLmJU/qHT7fZLNwNELkHa8Jf3cq4jbqJP50SjwZUR5iLF5aQqIzwyKrCm7
a1U1A8jNSMXz2mlTQkx2Y6AG4yp6aZN1HSZvYidQRvukj5KXaCrth7LjtbC8Er9wSi/nuYq+zqNI
nGe9cZznuGk5ErBNH7HtgAx22E3iGk+fqjlbc3OGkw4zXJgtZyNJRMi6zXu1MF5NsGKgmQ3VXksK
89a74TPQaX1n2R5Q6bgH/DxVGqtz7vH7i04tyGuRV/pza14stzUu3++VzjCOdMNPI7XwrcaYt/kW
IWtTZqcFKSMQofkVSnZyqZPzQxMOjwtQe70cb3Rfm2jJyEhK2YRMRnemXnbSADGQMljpl7h5XZx2
ObeoAZdWk/fQoUprbINxpwbLtvHEubl0QJWWuDonI8eSw24L4p7JxdsW6b6l9IJRmTinyg5J0fWO
ve1Fl4H9WFTCDNNIOpGPk4X+hDMkiNjsooLnS2LFAJpoxU9KueqlpKBgXpJ1B9UuV1iLnR+DcL4U
C9mIghDDq6YWbN0MHi+WntaBrtwG8ulYCDIjABYO4b1ghfWcCdEecg50bluWF+LF+FMWXn0ixzSH
EkibBBkG5ndvBSU5Bqd8IghBmDO2i7xzTt8fRGV2+2Ucn+3BdE7DqLM2XEz94bsAcbX2YYlaEgrV
ZDxYRsf/fDGOlQlGU5V6HjSy4rwwUWJSI2Bg+Ae+xx1v7mksNcvnRP2ILFVRPdTR1uSG2nkdSZWw
NhWiBwGUlnvUbLQfPZ0c3t1DssNd0BzC9NqrTL15efPa1jqIhdF7LVn1kiQU2kYaXYvSMC42QHd9
0pwDV4ZJciEnaJMp97Z0eUq96z71DkhVz1mys8diqO0m1qlp68c2trH7N+qnxWZU63rjhRXS3A+n
SBxtsTwIu3oJifH7biSrlSmBrP6zw1zuK0VzCzKIoSwoxSjjy1drIDB5bB+JWv5UsdvuPPVDm0hR
lNI5WlZCToGOT92l3CF2EGZpKpf9UmmSHOY+Piwr21N5W37Imm+BMak13TpX2vDUlYza7KiEDa2N
VJ7eh722eAUmz7WUnkrioMKkYKKQblsZBiG3/EN5UvaIppDSq4vGRG8KedMWEZvqAjm7Z1Sz46BR
u5xjnL0KeLYisXPs+Gazp48zdwAI6ABzbdtTKb+m7DSQQUEoV2XpL5G9AqXJ3kahqfTt98+f0g3k
u7bATxT1D23oyr1rLrRC+UCqIlFnM17NuaAIm1kkHFBBz57j0t1HJnvHjBfmGQhxnSvrMpfuziCw
Z695paCpQMhsM0jnymAjnE0zMmTa+DGet2NmEjsp1zFoq083VfKgay3bJi2DzELOf0dTNhfFyaR6
t9oZKJ37IdKiINZH+6Eg0ES4IDbRklJQdhyEbe9wVFqQ7NuyDTS7hEDqDtIfwjXgNLFe5Eg7M9Vs
ZgHvjv0ID5gfuWa4MeM9bQJQ+bZAqctSSDwzL44Q8F73Bvb6Sr4LESomlU7ysLUMPTqOg/XTZaHo
2gp5B2iwQpGjNzu2gTabHuhCDXWvq7roIFT4tZpl6Ie5s/SiPUxJE/qezR50WCJz4fPNNfw0Dveu
RF5yUYb/OqXRnLU80p57hjuymjHvrWJKHzY/GXvc6ykj93TIh0OxLJu0AB8+yzJ9KN4kIIxjxHdp
Y7WUVkJWX1YLaGI2h13PQnVAaI7zYDfElhpxfVgDyFcVFO5gFKaUWFjnG8bckhwLn2pmn09q2TgS
2UYK9B30935bNLEKelYbsIC+Z6OyHlTFuTOaTvk0jM0uqu0HKi8BfSYdtjqZDISr8upTQ5TbsUnC
TfURd8P47nX2CyQFfykZRKXhxZqH8klfoqB3ydexssajzTTqX2D9BFImoXBlbiSErkYUU+ZLVxus
E4kuAU+OxyAcF/nA+/Qn+zFYYYzrt3Jv8b52RNPgnEpIuaXR9pbiVnW0uV5lxn5MOuTb4LnXNlvo
HcKaA7QdtVNfQf3+ViR6izPcSam23BRPBauX7WFk/hVFP1hQkwRRr7FSxHCc3aUG9u54yWEQVviA
keGMW5WmUsj4uYwMd2M1VkQbw067tPr4Wc2soY+jV21to65PzvrBTpwLAe3d/rtoic3pyamUtvNy
Jzqx2+F3hgulwg27AgebSnndbnNK62S7agIgXT2ZHW1+C52zAIrKh1Jqb7IC9Nq15EEYOJyvGIt2
fcxR3XXGU2ZkcaCsvy57TofSGd6tqHVRMwTdU+Ms27Ez502uIueETMrWmigfpqxuzsrEVTTX0bpQ
9K5rUQNYsk5RD6bwSY3Jasz/XTWd98z6CVGgXeMEgooSUDO4elSb/EWy6ah1KTiTtFzlI4+QQeam
RATxQltnsH7ES/eZsRfNMqEyHsxURoFoi2k/ZT0rqVNJXmrvbgpWprjHZbEVLTxXUjqKl0UvIDGQ
9thpLG12U8/8N2TEmtWV/UoJdBgcVW/HATL6gvP+guUffcbEFNGPlt977vKiXIr+1GNs4DnDYQS6
euvS4r2txx2mKfOlEV/KhejrRA6Gq7Q5e2OS7xozKXZZhedZjKhg1tK9SrsENtSCWx+M0SK3v3rV
Xd7OnrUw0exDdwPl6GfeYB+z7J+ExEqu1LFmXIuNzRgnk1acAsUbin3BMPBBBw6aomtaxPjKqmMc
yZT2vHjixp4v4wd2IX+MTfg3zBbaQVS3M5aync5R+rOszXuUot1kZR1vl5GLhR+Rtse5pW5rHi7y
wZmnw2D7UuuDkFiuXVxS1S7sO7MybmKvi937FHkElhF9tFsyDPXpNM+QReOfWgfk0hkIbjNyEozq
Nep/yJ0WMY5TkpW5ai9L4jtAyNW/6j53T164jMH3f+XOZC6K/Z4g/LPU1m1Yho9+vdBPCNayXWt+
7AuatLSv9o3NsnYfD8dIi83LkMdcJ/N44zlM9jzqPmMx1nxdu38N449Gm4mMMEJxZB1tWBujNmCE
VbMrMqNTe9TyfRmrjROq9Iddfc3wz5m1VYjgoRg5I5r4FPVxw92P+Xga6Ri1xn2ifUOEZQS4tHO/
lcUiLqVk22gMU5K1U6jXwtGdYGqL8zwbGSObmYNrSSlImlY9jkVhnXXjr0n+5vdYO0up8L0MA1uX
tM/u+IO0g5vsycZRHCPBnLifQ96hfieLuyHRq3ueZOOdEHNu2rx8sQDV3SNri4Dv4dRrwBIvEOgG
I/07cVAFbWN9EHD0IiMs27buZbtgEqC1Z08D/B3NBBRN1iMu9l3Hnv8+SaPH1O6fhTkcU5oPEr7I
2yKxBr1J+wojJYJYg6WKkpgGjU1PrqlLR2/L91LtDFDYunTIA+XxiXXjRH8Dt1YjULUSRCyzaLh3
RlJthiesvB0WgJRXMhRfBgEizB78dZQijWXcGaU7BUahs6xJac7w3fUn1ohAmA2MD7S8QBPv6w0N
SZLX71qdYNRjRr4TmZ/WtreRY3PWiyy8xLH0sPjxqyjSzpkavWMnp14PrNyCHD3Kn6wAvY4RKoFt
kdQkmzhitM+H7199f9AWpT8MpnYopza6RmURH6Yu/oL1Do+FWLf4WocEolUDi77ff9avfzaqodt3
+Gk3TFsJApfQncbKwUpmUYFfvz/ophXtevw4//izcJlBMHdMSBwxpVc9ctMrpf9yjAiRyKYyvf7r
z79/BVREUhOQhOk6O530XZM72k0fbFmdBcv7l7Fq/nCRc8Q2cMWpIYHfaqUWpMOks73kOn409PnB
QhBeg2sGNJZMf2D/9t2E4UAER9b4OryDYQ3wFm5ZEerL2pThUfzqkB+3mlsZW53F8+cMafI8JGQI
6N5dSrLeZ7yZpBZkftih96HF3wq+s77GIajc/JqUKGRWKN9HOi8C6ZPXSq//lmPyZo3xgc4fAhfS
ZOOR8BM1SDndbO1bK0F+b8XJACERFFa3YZUTmmLBeHr8Kstf5L5+GAz/+qg1CEram2SEp7nzIzds
xmox/s9Inr0ZsZjejqpN9i3gvuiumKNmNsnfkdcQRYRytjHo4hzMvhjtSMLClR3bsV9l+kc5eWoT
v/fGb4d5EZ2UeKjGydmWjc7UhmBfNoiyq2WWri8GqW/KPtc2ZmoX+ExMwmyGgxDV9ChaQ0eU/rUY
mHIdt2DNusBS4TpPucwZ8dbt1V6GHW1rP7DnpKOtibBgHO1pxzAkRa5flejY7p9CJHHf7cKBrrS/
aocpn+Ifll07+FaoD1KKRq0T6HhdfnZiPiEehl8l9kl9LhXHbrPl0vCRjqFJKz6nnq9doTpkGiFg
ZfWbfSxo3LYFlGOBA64RsE60Fa/DhvMCfNuZb5P3OyNkeBNBKqKQJgMatILhE4uJbLNjakU9XDh5
YPaK1nf9KlrraxnDV+o8MACD/ezVTpAsyddkbMja5Llo9dhPkzhZ3fCfS9JAs8mzHCj5eM/r7FoV
4ROzY6hD3erkzKZmJ9vwZJLjwuCD5ky4OIBXB0DT2C8uYyLP6ZB4WCf0ndj+42VfWe8wNVWkryfK
Yr+wr5PAZq+piCySx8NyL1mD8OdRVVu97x7428/jwPq21jcnM50JbS8Vwfq5eI7NZE2OV/q2Tgck
UDzWk92yg5TtJ5sUMu6OP7ajHyjbd2amkxXTQX3wWNJ34x1Rg/wESmPNq2zuZmvDUl/snUuC1N7S
nCePTYAgidg2G4hHIiW93tJnfhmTdetb1EcRloHFtsNWtzuMV8kfB8Y66J0+YFjp7pwJSJGnoqAL
SVEKnXZv2uWjQuDBnSmZ0hfursv0d4aSv/i+JvWjNYHwjiVvqqojIVvvGND32papNXdMhYxSgxbK
I7bvKo2fT4glYtuHJaMBIrrjTh3oOUumbDZDmBrRPiNEfCnHQ6VV+W6c0xvpkfSkGctJdUOOEwoa
F465htdYqn2WJmWzGnZlKrrtkFTMDYUKStVXwVJgTMq5DseoZUAv0009cVVETnOO2iTbNrDjMhOx
Sc/9opFGgKdum2BvIp2i9gl6farcVPihnS8sJntbh5zfzdxrgoMQ26os0bdY0rgyDi1pYRci08Eo
kOyj/+5y6HBGQ2mftTkDYR33ff0FYtPyixrRfpGY54vwtfLMQ16gpbRGGwUM3J97g7XPli0W8UkG
NNOV+QNn00fGibZxbMLWYww1uWK7fQz192ZG8kHBIAjCeutH3MbOS9GzIrGUu9B0p4PjdJeqYFQb
SoQ4MRd+aVSBvdabYrS7YyIhHCwU8bo7Eu5Zv7dYXvyxi9liX9TzPJKma5U4KasiArvFD1XqcifA
kNDY/UjT7DfLRBXpOX/Lsp23XjLGe931Xubp1FjhL5OTKOgYR+3cSdx15PrYRVwWLp1vkv2s4L8R
dWF+1lX01vPUpZ5ps3iAUV38N3tn0tw2sm3r/3LnOAEg0Q7ehADYgBRFNe40QdhlG32X6PHr7wfW
ifuq5PPKcecvHMGQ5CqTIoHM3Huv9a16fSvd8oc9ds2hqSEYOqe4kV9Ka4j9VYyMGtZLvflLaA7R
jJCzP5S9uR+VEXx9mVDGRwj2+SzKKOv9wmBu3mT1hX7pd9QBb3E9Tierd36Oq/sjMtlw20LZTxKK
/D/L0+6W9r+L0wiM4Y/m2q4r3Pf21rYuAbgUTRQOOblsC9GhVgPSqEJ6lUyxOOgiqWhL6AZrfxTk
BeLnXCHgdsTPZNOZN3KrQyxpJYeY09FvXtw7Vb7uGDaafHS9ZDXptuG+cxMZ0ZrYCbMEwrwccZJb
+8tyU+xTiRHQoqefX7gPCL7TraNVeKOT2Ps1BZjPYFbROJdNKwDCrtQu/YASVV+ef/MC37na7i/Q
snl5LkpDHSTk36V9Y1JbQ+fGUWhQ5sVo3jlNVESVrKlyaHnhXtJN826OmDiqxYS+yfIEsLjrP7+M
XzTGvE22qhLXg9gYztg784JmDJ0SIz0MUdMwpFhzr4aMX5fmW21x6Cy2D7Mh9zOqi+I38sZ37k7e
AAx9Dp8MeDFw0uQL/U3biIPTblAHW6HYRtId48IsTZ3AnNwCCiK/cWxNEwoZ+Hj//Dvr22f/9wvX
Ic5Ih64BaA0L6zvDl+bUGZEj5M41ado+IvuCEqT4LhEGxz5ODwsgfKl182u1Oj9rGzKHY9yW+2mv
HIB4KulP4lNzf3FH+m/VjLlyHc5FJscH06y/lhaHeLQOv5OnvreTb28Y7hLVsXVhcMm8l6cuJS0f
l5NxKAZJf0WBlrkpCGqGDn4ujPEm4AwhzTgi0DNW0XoR4RMXBLgSBei47FElZpNeE8vLzF3BxSGH
bjnmunxq+gZCiLrZtNHv2UI5MDdGRL5+LycIAFOXMXBgNLErEVxcGj1BK2dbHq3oDPVEph8YTT9w
8NZe//mT+vXqdEywCWj1bFyV6D7+fonggmxV3mkrHOgb7zpuYEwnbdCOw+dOcBJMJQ1gzc4+SStX
9//83L9Kb3lueA0uNYmpIwn++3MXkT6hfu+sUFOtoFrnbo9Ic8CgGfkEkP/Owv3rcuWYtqs5pmm5
LsvWu2ezejjzqCUtyNHKj6luPqDx3gCR6Lg1rDO/tS3p2/Ly7h7AUitU4SAtxrLw7q3N27Kl81Gb
YR5FdpAqmceR+KB1RrWrh63ZsY0I0pq2f6w8N40EL0LKkxfVDk3AbTzaSts4ibh5votGy8Ylm1xQ
VU0RLC3T2OcsWOsGEI27NuQM7f5m+dB/XUAdy2T54g0zBF+9e8sAEUTLVFgG2RGK7dGzqA5ZJ2/a
4MThbLvzUdOUz4JBmOXychFUDRuCnh7bJkecHBQiTXXoCJQnvmsjjNbWg6M0H/W0iUlC+QBub/2N
af4/XM6u7jLa5W1nv3//ngNQhbzXmNiyupQGv8m0w3TIOUEBeNKiWvOB/iyou5y4VH/jctX+w5rH
lQwchQY0nuj3+6FN85bnLvVw3twDbbUuO81BuTPKHP450/xIjgt+S6fZGVnPrGvT1MqZBDA0fuPu
n++t97ScbSkDZklenYFpzjLF9mr/omsf1bQSGN+0sLBILbqrh9ZN83Pj+ksOa/OBqpwbjvOhAtzg
N3f2nQTz92t/A1maCOpsBja/LivMuhy1StSwUdUv9AQblCNi+Ww6h1IUz9juBdzJkhZotI1w1CxG
ixwzJEmsNzvVj1GhaN8kyTvrUJuPowjp3HupJolEX1EzxFYGIoPB5eNsaLc14YjRREYYu4N2zkcC
Lk1zxS8+qofehAHYJ4zcGjS11ziNA0GfZYdhxNyXrWT3Wyw3SOvC9TOjfAZGdRxatzozlNiWBnPR
G7CQrnU0GlSz2hInOPF0pF8dx3RXauxlWvWWqfGzvjrdPnMZFE5adIQ8SVogtEM7ni9xpluHaW4b
oF/KBRb+gnlcHJUMVZJS5s+Yzacdh9pLN04rczGXYWdHRZUN6kpAxehcKrt46eP8NnSJRnUGGPOf
L5f/sGG7MApsGBBCp4C4L2Z/uVyqlOoR6L0ZxpPhnFf8kSgNvmVJ5zyNvXom6vws8wXNQEY41NLh
K62y6nWYARurq2S4TAs2btEV60NxcLWJPgFaRoYlGB+H1vwAKx0wCv7t37xw89c73lVtVlmOx64j
nF+YRMWIbIUzYHiXiZpoTABB/Rzi2PxWlvLNURbQQyYZgesaYX0qmElXw613DQLqGrZTJDQl5y/W
rFS9ROTR030WqAfl7DHsFKc8rukrZh9jplXByJTvYEQk5vYNs4aOsZbmfhbZhLxeU0rjLAom+RYy
9VCbm9v9ZNVT91/KG44pFkZ31kkeBEQXMVs+G6V4mhVmIYX8Q0aInv25SJkUsmQeWzp4clrcvfLm
iAZTSpkSS7dNy1ZO94J3+LGMZhDMuMGOdY/Oy9SnL/98VfwHu46rskezioDeAT71bgtT2y5ZR4ct
rHCOLs2ea2f3bYCcDX+RW4gdkSsLjThGgjlgs7BobegoCaII8qpieJy/Wd21X7ZUS/DuG9qGAMO4
8/71tGnH4FIua8jHO53sDkmFbQdzrcpritvc6p/yvqo9u0H3OKvNPllRqlc2g7c0qbvLkGrJb066
v676vCRcTRAYLdhkv6x0BCaiyaZ5GOow65CZgu2kXxGReXbOE432jI68zrbU5YF+/3Kyit4r1VE/
C80W3m8+rl/O+9trQWusqWI7vL7HeJS4cxpyAJYQ7CK+QNwJp65vDyljwN008KFFOoTxmLmn31uK
5tsDr02Zmsc4J8xvacsbc/2I/2cwfFAEOCyQKJ7XeX37zQv9dXeyOFBsRQnmJgqE96VZIRLwkI09
hYrceCgSO1IZqxfUsS51Wu5Af8C7UqH5f4wi96i4hMtxa7tpmVyU9FmsmFAm2/yQxFKeJLHCcGOc
8lIs00OynxH6PjftXHosd9cezMgLKwSsblfHcDQ1gT6wDBPz1viLAYV3rd0vUdX/UFfkn/UiiGFT
+xKdVVO5flIhCDczg+biJqxO2qjcj46JstDqQKL3P4zONk9mC9FDLqWNdb4lOAyz0NlMaG2jTNsb
gwPqoys2FRmoKpoFAnkQuVwEwaX+QFj0I/d0RVeSdOnVjJA3Ko5XG2Z1ngVj4ftD0y/9flxqg9AT
CpCagR7qV9iJK25J3CGV9biCqPNHUE+2/kFbOM5nefyh1JsvRUeJG6dFoBi9dsLB+VOq6EFGQYYY
vZeHODHJlRkGFzQEWnswPPlZdcaXpR2+kM+KNwLQBEqrS6opz53eY8SZ0VLYRvwQN58Y+JP8Rn8t
tIi0vlfSaSR/zhUK9swdeTfYCbxqjbUrUDP2uJKMAwPcyj9fVL9e/KZGpY/f2DWF+kuxm1Y4ZFBz
kQ6TC6o16d3P0A3kRzzA4PIYIEzL//7uNyHhWYYNFZMb9v15s49VvR/nhCySHNqAUhsP5M675O9W
xQnDfOqvjjj0fUqXBlUWiRG0/Ta9gjlYzuWff3/9XYEDwomjls5OiBnMVH+5pyqsH1orTYPRtPLa
2k514SZiCyZuXkX2e8C+YZysJAIMPCz+5tdYba5Es7bdj1lO4omcGJU500OaVt84iNA41hWvQeg4
KyVnJ5dR/po8AUls/RpltrfWcm8CHa7nWf/dSu9ov/w6rPHCsgS/iw6f786U+cuJxCiYVBqItsNk
bknoVUATrKWphmWX0de+f49lUQvvX+VV4XUNaX337Pisxwm9u3/pREiedoVTFmQ1KB/nOV/D+0PK
KR6J+8zBU5r+/UemUtM8pHWxi9t+DfU5Z6BADoBACMcQpBV+nmOgeByWk2xXhikZ2NPUzBQCHpr5
f75UUaYoMY1nnOMC+pWzBKbV/SzdRQnTep3Z37vBk2UXmSQd1GDaoxHZUiFKYhzyY6Y0zLUzIwoL
5NoRwThrOTtwcbcvF8xCDCTCanu4f+V2KQUlsCgecSdzWBXqE+mlmGVk9tJHwDGKqI0hoDTFcbaM
g+6oyGzm5KUd2LRYxVDMta9lXyI0BgfLyGo92MmHpIxNOIfY2ZgloBdXrHSny+T17sy8X8MVekEs
d/HgmTN+oGFhLNMURntT0q+w/sKI5M7raiQcwGU67wU2rZ3a1fERNl3hzWhJdIYbz5k2aq/EZfod
WpZgjkgrKwoGrNpiEMSGJ+hQsEoDynOci12C55lIJW2Ij78fz5apAXJO0FIT586+MPrkSBQOIl88
CszAHypm76chlamn2pX50ud6ChiEq4Hyhck8EiHfgmt1UUQ9XDLETxQXDZJ73Vg9SVb01564ZDK1
1dcsVt1DjHZYGm70guefpAvuIVVpBftS1yh+Yt/VfsYDgTzFIwAtZ1fnKLCsybJOd7sO2xa8vonR
lSIJgCz6Cnv7gl0et9aRa5D4OXKsjjhbK+IwJfVCRzntmnG977o/8M4eezFpr5ORg85oYwUPKC35
pTbLCyqXTe1kkoqN8gxucHLoEbkecG5pgLyon4BmMXuMrFcEY3qQoa451CV+yHyosVumCvOf+CM9
okesVrShNNhkRaKd9BL4OcU+GvVVD/pIhgth04w+8qrVPlel+dGoys9OFyMsBePrLbjiT/og98oI
3lIAgLatuD5ZKhb/JsHVJ0f9E8JZzs5VYQSTNFKyq4KJJ80GSNm8zB2wFuX0Z4dSzZEdOvK5blGp
YyR7vhtTl02WO7fuq46+iyEMvUyTo9+lmofHWluHDZ1bBc6EvGos0k8oYdvDCC0HXy+ivQiF7c0A
dALXyEr/2Fgo8Wod3E4rDlOCvm9RC92rsoREGu46COs21+uqP60oY14nNOJQcooEcRLfFu3wgJFH
Y7VVLXQjdBfsYULUkoiZPABO/WLMun2ZOtmxa9WLayrVkTi0inkx5sUZwx/BKEuCCzsSz+gFePpV
vhBCY/uqqQYkHmP2soiNzth5PSdn5FmfjMVqXiAzxF4j24HhiVF4YmXCWhWb/gjrrd9z56tYThEQ
FEcjrskznuJt611ixLYqEkiZXGiWJETTsAp1KjdEJQZlL0Xe+T0wBH9kgPVgEfY7OTbnp8lhw7eZ
ULu1QKGHs+A8HYgKbXKkomj7mouappsyBcNJgbDy4lZPVCr9hVZvQa4nrLjWzgRYZMP2iCCPT87Y
ccq04vaVc61XO5XxxIkJy4rbPVT9oF1doWR4Ip4x7pQ7zFCsMXDHC3/swSJHxjyd+f2T0Kp0L1Wd
+ZaZJC2goEq4AlYw83a7N43EuSlxpz023Ewt5axHDBZBTfjgtwbuFI6tcskc/MQxQ7JB/Vw3Mz25
anrNdTdip1wWv2/iRwTEzkue/8HGwIS1E07Yl1Q9VJJtrGPbRMxrHAiGMMdoRAh1c2ete6Utr+3V
FlJrTnx4OBfxuZzDJU9trCX912Kp5CEtRezFDaxPiSzpXNfOc6fOJm/p1wTIpotPBvI9IrgF8fs+
Zay9swot3plyLD+U+YehE96M2+qcoiY/jmMTMmXMzorJFic33lNSNegabYNjZcOS8qzk8b5R0H9o
tftY96q9n6UqD1GePRkVrb6+4cavm8rwFRVP2oDC/JSSmnaKl/IDWz4LFRpV3m2VRp/bDRiS0Ld5
nIldLEjz6BcMgw/xYO3muJ7u09SsQUVkOACz8eCmu8E9KC3IYLpXVzcTP/PY8heRMI/VmdKQn2AG
KaqpKmbejXC2Pi8lx+U28q3KeIvaRd9BQ9D3PXleflrkj6ju+Riyhth0SA9MgCecXwRNgR3e4RZb
r4wkabSpq+truIn3CbblAFdMeYjWFq+Eq+VnqT7ogyqulC1o1eDTPE5S4ORH1oo2SReBQ8/+MINa
q23duSCgG4LarJM90i31wPt6HPtigX+fzydTtHjOt3+aoXDqaRutBemOw80xv0ysQoHNEuqwBr20
epyR8z7MiCduhinMF2hlu5IsmNu6kCA2jf3krdLCcDLmWHyiwfEIvNMC3sksMG0TL+XSbZaR9NKn
E6q8dd6Qxh+t/EoWiP3FgrfRmW2BX6s2dtk8jS+o1Ly79rfOCdteEvNraVuoCknEOrlKH7SRYjyU
lbEEcpQ3SsrvetoendFdT5rqGxylKIzm78g5cB+W3ZNtE5es1how/wHobR7D0R+GR71bvixGE/lF
XFz0TnWPuixVbxVIbeH6b7E105axNAVDSvxGh3liZ9O6pBdH1ZEYqWcttBn6bkyomq1TmbeaD4n1
5T6WGXqRnyxFWrzu6k2QYIr707r0VXs2NrH1HKPbKfJLnRnypOdkGvZRjNF67A2EeUBCBc+ilc10
tqr6kMaJdjFH67w6xfe2z9xrhCxI0OA59Ku8tbPI+TWI9KtJPCfaOfJJj6gWt7miL0NSDIr3xOQZ
yIsq3SDn7UiBNNAKgiCwZM+16yQPJvYJbdGcSyst34EO7cto+np3lvcpGqO2TAK5dtAxe2dnuhBk
3L737sOQvoEsPIy537aa5s9IW4M5pUdU04gOmOejaVWnU541ie+U2lNDdyQb/lDNfYsYwZCRe0rR
lJBEBuXLVDHcGxXWe6vB+j5tFkYcoviEpWBQl3xDWjyTxiJuKForf8nIoogALIYUeejksUZ7WuvI
S4Q985Dq5tc0EuLBXLvNqJSddLX4HEHH3DMP1XZJiXnBxuuTqlV/lrb14hYNiOtMCaOybdHsUYHm
zfQCJVE9D0bsM0SF2rcYFc3i7qhh+9U5mj/T23stCY48Fyt6lSnKT0VamIy3xzFYbJFckZPspxV7
M4AS+6INPcaTaUxD+o9agCmjCGkLlhTM5s1S0o8s4zKcaB49rmzGAnnrSTgJC0ifX4fVdB9pnVgp
AsqUiSACS6ruthvf6P41T9bTHXAS52Am7+dQRNN7Ut2SC+d9wTKOpFtpexko3Pm+IleIz3aMpnDg
4gTZaBj9QFD42vkx2fBPJA2eVHzND/2gEGoCIJC6y8ph1NmPmWrIg1IWmGZWhHcwCxCqdOk3GwYa
ke2EuWLgeZbg91JsBi9qTLJGJjqX5T5DfGICKK3S6OTObfNcrYASNMXads74GDU81zzmn0bRvbRA
eC1tip7pFqGHanL9ccRkTXsIwMySdYj5cgcCX07VgrcJa95I0lSnro/6AHhAlpPytojiESfSQEjr
zyjJ+G2l+pV6WPGl3l9SyXS0XemC9rl2knnF+cbg2ig2UxUOsK7BeTRa3XQR+EOPVut8gw6g4xyD
68+UbI2WMsxrYNaG6QqMG9Cd/hQBd8AJEI8yTsVctLPAqIdwfD60ph4kblM9ocauT4TGzowChidH
lPbXiRvMXbEFDRBvwxhx5HNjoblhNTmlMYzveR4yDOqA2DeDXzMTipoZn61W4TxYdUiSm67R/B7J
Wtg1ZFMm5XKL27XeG8YafbYS1DYzgSF1Nt7i0eCeyzpxtVd2ZYn0e0kT/Qbl9NE1ZzwgkyguC15q
Ny3cV0fgcUTe9zC0xrmZFvlkdk33NI4oIseGhL2tfrhft3D2Cm+SMFy6AeXvYIv5eZ4kHZxBuORv
tW5gLujhMfqA3wZIMKKP9aU9kIQxLadVoc6jwv5ouJNxVkoVg6WqVwc+mU+zrExmdKy2UUawqIs6
tJJl/LQhZRqJOH7JZwNAk5hfyh5owZSPR6vA2E3b0HkpnC8kdQBA0dyXCfzKn1wRbmso0GvKtr6N
CwYd2xNXG+bFOmKMWAFu6YwmyKpc7micobmq5lOpwml1pAGiZhxncABjUA+cB4pWALgo8vXgFhN0
g6I2Lmw1C3wIoohJBv1JK8MNmKroXidLIkf1eTmpGq6IaDbFPkOk9yBqsUfMk59Lhk2n3u4v+kxe
8MyQxTEl2U8L4t9sQcKc582hd5FqzCpJ2HJZ+kMdqS8VMwAiIfFWbe2ttUv+qEZmuC7O1105RNkF
izVLs269MoJ/narlKhVcXQYnuKXqMhyPJkbRLqGhJ/F6agelUDuv31hGXWZ+JLGULLSuIChpczVh
1e8em3bsDlXs4rPSnDMLyXjAX+3sdZpffjp0X/V+ECDJxpVpAsqd3Rhva1i1KB9U5MuxSWVgLapf
OKC6x3b+UpB+li37sigsjrZzYEVw6o2YzFDsGN116sEea30Uln1Rn502/xb3rXIo4hlHB+Fh6I6Z
h90RST362QDZFqTN3PVSWlBXmDj7yuzkk8g4SEaZ/LYk7sJRG12Wk46kJpR4P4kO8Kx0LnwAKf15
jHsRlqlJw6w2h5DjcHoh2KKJ1vhhbpOJuLLW3UlGJUjAwZxYDFnNhPewQkXl0bfAbjZPp8GW1jGN
5muM4PI46/pPWy7mQ6k6l8XBF0HMpTi2SzYdE2SZvqqINwPFcWBRUVA0jas38v4dbflxclgadMG2
PkzT8x0ExdlI5cZ3yWlw/sRMIDXXroSo7sY2kQ+KOby2qBa9rpdl0DgERORtOgRjrBUPtJAJaJov
kzmHDjVE2IAAG1DWBSh+Ca9pLHm2Mx1KrdM9U59zeW4G2TK9jk4ZOrlrkFaK1XQoZkS3Rnyjf++P
mdsGdhyrfm8jq1yUpL3Ithm8QraPWjMsn4Y9mvJdo8bysUOIbuBas8e1u9qDeY7HhE8ePMQ+Muu3
SfIf3q2HhD9X/jxUjzlWIV+LUV+2uCp2udN/bAfxOmJDxma0ADsxPDuLwITBIPJY+b+VSoIHrdDb
h4nnPLmT+VGp3TfOKrvWcIoDtlqOuTQ1DoWsMNAU2UPblbt7lSlJp743mYrGEqfK1vYd2Z/sZuxd
6ta1dMfi2uoJB96heInEDw0YF/bwduFYRQ5bW+ufnOgrFMVv8YxnxrCnKEj0An+kRtk/68IJsFlq
ftT18R5n2zHGHZOvoguMEXZM4iYPOAe/GwMHOZvGwM7SWhLtexxBCKZxq+mvuaAlpmmD9X1jkb4p
q4gf6qSi2nG0V7ewdl1sfRGjOT7qaXGSql2cs7YkaofCyxAG3JdofpoWQ0GBpeRBn1uO16WNc0p7
/dwN8RJ0kzC/jlpqBspinqy8Eo/Uohcu+drq5hNqFN1XUjzG9xNczeqqpUwvUlTH/EougjYgjPZY
oSnp48Oq2j8TjX4UrkyM3gOygGnhXu1QrCY29Ws9sey4nfjcca3vknjpT2IdZ5xVShW46hKwTKT7
tJ/O+sIIdNTa658gyE1ABvxp9rMIsx4NSDJfM6Mg6pXOe7RwbY4DOuOKAFuOWsS9Zy+utdkrO4SD
qH0PTmsoPvq3xhNKBDc/BSptQ1/GNTYR2b5WoHewCK3r/MO2gPOtaubSEST8F6/gtqB335sslUdY
IljPx/WbcoDLg+NnizAcptCaiGydRTL6d3wXVAHYSTOy/Vjvm3DSadbeRZMMikG807zc5SZAFzOe
D4Yt6cJS1jlV0x2MiWO3W1BOsQVZI3reCmP5rh/zQI/rKoT2/XXoLbI/UP/spCXYuzg3nZK6f5p6
V5xEZ7OlLOq9aUonb/uZKpeLVmqxL8xq3MfT+GUyJKjyvqi8PLfofdoAwF1notCbN4tKPyG0STqV
JCR2/KGHJFHX415SbbUCXxjXJDZUoHZzUU6frU4/pQauZ1u9YqJVzbk5VTMjswXgENAVD7jpfEPi
ae9syaRUJWhm0MUpYpEdHKs7r6r6tDq5dp0kgJBBKji2p4l7h0LU2Yqdoo++yQlqgiMHruYWyIZj
dvVOdacsNEB/eatjHYptmKjizaOMmpDT1+2B+Yk4NdiDdivEjGO0YqzSovaNv8P8og9Bn6bapZva
qz7N1klZMIDTS7+5Yf3oQWyx6BY1dKdwupyyXO38TiMDHFT6S1Po3XMhM7rARk8rUSlv8mpNpvFk
5vFFOvUfqlM4QTMa7YG8HzTl7BJ7Or7aa8tWdSJ8Ya5lfStMWG5TipsvYkPAYH5C0rw8pwV4i3xx
Nv1G+pA9F61jnq2h0HyWj5ttLeACpjb2dALSd2uyWBdOoiO4dJU0YQnDI4N2+oRmlSFday0705o6
7sZ8eRS43DAON8UOHyQZRoQ97wy9c4hwhBrXDDgaqZVNRhHbldtChcHqOxyAnwLoMquYQXhneDVb
Lj7sKQnKWScxXhvY1xSddrWbWl+m5buT4M5SmogSU5+LqyrLr5FbvQ0mTZOleO1KXf+gjytuU/SP
YD2as26O36n5Ex/TVMnMYk0e2a18w9KrSweoZC9wbcOexy+OjPJZmmawsnC+1CxGS+KEJoemfTIb
35p2ST+iN/jsaE0A5lf+MOl3xvkHp3LEZRjUZIuPPGpoyi76wPjAod1yNKv1x5TWCdaGgsmVGI2P
UfSFiui1pGP0XMe58NMkf+yHQmWSkS77NSFfkONlfuRAf5kq2ulKFi0vsgEb7/aEzwykHO7I1TBB
3tGTSqy4I4FB/6hzBHoQzUXRU/WgVYBxwyXJB6ZB7cfcHDq/zWX7xdmsCNHUzI9tW6tPk1Z9xk/X
3Ja6+0lIAVyiKSsO+aTYn9ZF3wh1q3KtF7wfOdT+vU7pdewGUsZroXTXeL4NUJDqg11EvrAzRMG0
2DwIJKxV1gYqMPs2v0jU02GUkkFULHpIqJGFnweZ7AklJ40ut1B3iV69TNn8KaqVeZ+A0L1E2nQW
W2vEWkYyhPH8+iVpoFd0dMtVZynzlXmmqzssH/IhNm7jwj+8M3hpbTtx2iU0gkzxdnxJsGwerZGU
hvu3SxMNL6p7MgiHfCzq5FDbtfYhJh/P1tXyi2S6cijAVOxlrfUf7LY8cfD3Rwu3+y6I8CpzPUKo
ARWpfNWa5csE9IRAF2zgjusEY+mbRZ9fyhUZmVuaJ7uHPkUV71hEwCTkPbg8Nw4QooAZSWf4HcDX
DVZweObPjx+3cTfu8L/zh/06QGt5gFt1JuLx5rwWn6zvdIN1EsSn3SQw+ENyYWzk95wgUj/1DCw6
gcsqDB1gOYI3lpfJeUynF3TsDaxi6aOaPRh+EFyD65crzrLdV2eneVDdgznQ92bYntJbehs/Op/F
T7A3nHobC7Ag7RwPjyjfkqveB4PJ6CPIyz0xq4yrjuqpOC+36aa/dl8konV8JniibNhPHo3rqCN7
OVD6/UAufXTEvYoSBAeJek2WcvHMJnlNhmbfAUTDLcWgcmic5ggIcTxE2WBgxZeul4lFOTlTdcV2
V1+dIfky1eXMjWoFzK3Ft5yDwI7jrAIaNLeJQa8vRT5OX+sGGMAwK/XDguTuNkwEV8TVvpvG4hNf
ZCiTiGytyrT4RCfZMyUShNxMWrzlhvFJjBYds4zjZladBYaPihfx8kkG1g6PzbK/9ZOPIzO85YCr
opeb/YSbsm0myze7pQ3vD63RtGEL7vPPb+0ko4/Y4PrJ9EyGNtS2MGo7Gd6/vX+Vd1waQ1leNMZp
IZOvC7GdJZ3bfavPdeg2Vs28nK/efSuZjhxXc/QzR1RhXdqQPJK45ZFIrno/F87z/W/WyDK91JR0
iLWyCqNMXGwGhPv7X0b1WIXtGNfh9gqmSVf+8vOmsmnC4cGpJq0M7w9xFpXc3Dz835/dvwJrsy37
7NkFrmVte86uYr+O1qglYmd7/WbaUFcy0/VircGGMzRh1MX1YekL2Z3VRh8ONXi31TT//a93XVr9
+Tzvfpa1AJw0WUiPOemHtWqTvbRJhfK6hEgANjSIUEpbhVQ+Vdhh6yyqbD2gY9RZenSyd00G1Xqh
/vXh/rPYlgUtvfqsbO/6/YF5LL3T1M15nK0Z3I2CREKorPqjmULZkn0d5tsTTYz3/9QO/n+y/2/I
/qTNo/T+f4P9/R/F1+mrJKbjR0XbedlSKP/8f/7N9bfNf6mGK4SGsFglSchCXDz96Pr/818Kf2Uj
wjQxtKA8tnTzf7D+wv2XI/iB7Qqy21SxKen+jfUXzr8MQ0Powb+HV4WggP/6X2D9Dfu9dGTLCdGg
gDCocUkSeJ/XCRQlybTVbY9jDmDcYR62auTBOozRJpOk2bQ0CYw1qNUFu1zakLZiBVOKTlwbp9kv
Wxv7Y9ei+9LK2Mu2ajqD/FlrOAPJP23PZjYUu71q44WE6xqDO01wwdXjrsGC6E/oRc5dKb0iTy5D
Vyt7JX5zaLX7pLRaXmdZA1TQOKbY6YmzaBk/I+U+dLZ1ncylPKV4GVNcNecc0l2CxdNcHVDWS/0j
r8v1YHTUJg6/opdDnhyr7jMg1Gvd8Guh+pND8WZsjJjIGA7z3Pbo3Sks3cT+uFCYBTlcekdIJWBt
ygOpq3YAuqKhu6pylDQPTLXMlzorzrQJtioRZdhIUPPZAr5QrcahsdP2QWombC0C1JxyPjmolCGV
9O3m7buRJ/BmRYX24qToCnLGZDBkwhLLuacur0MdzTvFBqnQJ7LdCYf90Mhsxust87s1Vr+sarej
UsTnqJsvLJlNMBt5/hLF9peUg0TxIKTVnKYeyYA0tB8rCbBeZjdIy3QNUK/rYdjufL1ckM926dtQ
B2msIHfIJZ2qEjLzkvZ9YBHhiy5wX5aluoOrwDX0M5/q2oOnjpAv61+aGNWopfHZ79F4fSQnofCx
qKAzWONzYoH/ceLv+EkSAK00S7REf0LYQHUxdJ67SaUmCBK7lFp9/5jkOiwVzLX/zd557Tiua2n4
iTRQDpfjHMuhct8IHZVz1tPPJ7rPdnWdPWdj7gdoEOIiJbvLtkSu9QfZi34Nekh5dDe2subNlCw5
NkGISLz55LopHMzKLMhXDnt0VsYVSe0fSmYYM6MYcJ8zzRwF9eTs80JYiCHbaNXHOitYvqjqJZU8
ZPutg9s2R4XFPAno9LENwAwErkwhmEpSP6G+4ihtZ4NXbSPbu6igJnF+OxjytzJPznkR4UkNjdRz
3QjBPD6UaPC+OKa7HXLzYdp6Z9RdNO0SDdEXEJFIaGfZI0L5S7J98UvUonA2G5Ma9LSG9ZQbyQCI
LGnTyEM7B1g2z92T1xSnXnMRBwonEW/+521DHchAE61qmlmeKMoqadVsMoPPqceDMBoQD/CkfNrN
kFvKcpjlXjZL+I3P8rbfoOSMsi96mQ25mbkjdf22RZXUSzJ/rvToc2spuQWrwGYvl4ct8hNPpkI5
AL01SmJy8iu0r07tI4+GWnHmKCdXl3a1hx91Q8HqONiPTVl1JxO1DcqQa2vMH010P66SG68cqmqp
UvovGnK5fRf8UtSFmyTpNu4md1fkNGxW7ieoVZtweBwGUkxxr9RwM+2nxj9agECWMUTArAfgWmM7
wB4tz+ZVgpS9G1lLfMJkdJigAVtFAYcWSnQVcauJgL1u829lbLhnA41Yv94BlniwuOkAj+LeJgWj
NMtYZC9c5XWgYLDy5PaaBJYEX5v0jYUqRjOo9qzeVWwtFQpcC9fMcrwJumrZmcWlGOIekZke5Bco
WmSpB2/pa5N9WJDr6yTzUhgR3J3a+GoXePsmgTyXI7zZ3Ii8jdXUIzR4+QSJz1m5QJCLhlxN4D9m
fjEuYz99rGoUfMM6+RWHrkKZldXk4CvfrWAnJZh/d4+IpgBm0cC36QDsEU1QzlahxKyeu4d2uKha
uK8htMPn8M15nrgL25W/h0EbLFDUfBnZCQUe9CPgXNbcaFxzb+qptQ/7FnMJc1iSTvXQlOpZV/VZ
s8/VMVl1vAFwvTiXNGq5Zw9Hak4af7RRv/BddhhD/xLi2cC9IYxYpNhrzQMjODTBxeor7OqUrKVo
YvPcIP+8B0/lbXN4x1byAvOv2atK3+xl2AHLLE6rWSLL6OBmAUprMRaaLnktsc8zSFUq3uBvY5v8
Pirb68buem463EcHJ0C7jrLpPHWxoqJI+ku1yJySIJf2rJUl7I0rY+216llKDWOfIpcxx+odek2M
SiTaDewrQ15OMi0klbvxoQ6VdIPW51HrB8geSoJLyZgsOg+vFZ807cFKtVcHT7S1BuFnj2B0vgGp
f8xC5LfDdAiXPuC9RVBjFSneBcpy0pSwl/bF+Mu3QmsnOklN1Z0v2u1dpn7U76OGBTq6TMmYq7t2
KID53A4RSN6SZDacDLi/qT2hA0a2E1W8QTHVVamrl15jxR1jceBH2s60EAsTR6mqaDsQVaTlQkNe
ZGP7K4H9vkLpuUAe462NibpmvAa5BchPRapTHpA3SvVoOTjjMa7ZWeN1nW6V2MM3wMLQShqPRU9u
Uyyr/n8B+g8LUAV08n9agP53/LWKvn5cft7O+L38VFTnvxwQNhAuLA1R3InKeVt+KpbKSlJWZLh/
YPtJIv+1/LSU/9Imdi9QbRsMDezkv5afBkNQYBnVNEsHbaz/X5afmjWxYu7kt+n9KKpiYIei4Col
s+j9k3pnW+2QJI2s/xyr+lfZD97BHw1qNw3am1DGxq/B9NxT6vBHkTbqzPQV7VKGVAMVy+LHXmZw
aLr+4vktegdN0uOua2SPZdlWlwY4lGvHEBqmxmuQJG6gWa9J1tMtcv3YGPYZNE6Yz+uWe3YVye3u
Nlmyh12j9xVpdC9GAynGrDqgzMwz1q1irK/+aqy8zY62D2+OQrXkzEnAIrT717A4EnPEUdta0gH5
73sYRtZLaSUNQnZSt6gAR77FlvKAkHHzEx2X/aA0zftAFXnR9gbmIpSvdpGsoeNu1MGjLrcUPS21
XVojHJRUzspjorrFkc1yThrUfb6HRFw091hhx8sKBOFOxEF4VoeuuQDwNWHbgznbp1MDhg0D8OmI
b1q8ccrk3+K2GqHLkeUxtofTbNHc+rioMyYuFNjdtoy7ZgM4nxh6CdNZKaXr1IAQa6FxPCuzqrp4
HUt+nbrcPIn1ZC9RE8lm/qTIzhLL/PdDod8JqijeotRtsVafsPlmimenOBq7LBqQX6EAPY2KgbrI
WKUbNVl+pCgnBZHiPRghr7sIG+50x7PfchDOKMG+O/i8rnuE0C2n6R/8Phlm3WDl74oSOPO01Ku9
TcLoBT25udXlxXuvmunG0koPYRWmwbO9ZJmuXVnDdR9OLwA7zCUN9HFOWRG/AgmNbdsuzreuG0T6
g+nisJig1YtemyypMBxPpqm6/ECwNmqBBy4KVKVOApxoTAhFaKx7v1H0/T3e+OlkJe5dREg0zTg6
JwrSyGkCRrldw3e8cZZ5fYItadih4EHTykZ7wOwdOkzP9+vTgJhyj1VBMs40H2WenKfYvtJ0zGeq
4lX0mlGnVCQOP/d9KWaomcR048ndJm10bXGfCZZiypRMwrr3IFvxJVB9VhXsyq+ikeN6XVqSBUa/
wZQ0V0BQpcGlQJz0R6tUD4PsJ1+1PFBmce54z0MFQD4gXX5Sc39cm72S7F3U/vZWQCnLyJxm78kA
P599JDfKJfLj0gN1pJSV9qBs+nYIzrcmTqMDgpi7D6FpULILAyFTVI/uA0HrBOcfAAf83+dOExOY
WwA5Yn0eqhlGAXWBhL3iPLX8h66i0VU+Z+pU+vIeC9zx4ISSdkyavr6WetwcZFu6neSyaN9agFBR
fVL1A4uR9ABdS3SCcARK8OEQPCRoECe3l16p/R5hV64fQuwQMJnzXXwbYOCxRZR9nONgg1OTRqeR
+55QVaunOCw64jjKe7N0iPT1bV4zuv6DGE8q+Qf4wN2AXNIa4SsZZ754uFoLcXxr2MCCDB2sOZUa
5SpiuCu9lJFbHgCKKtfeS9JDbUVv95PYGmPQ8OdF3dsFMq89FZ6i8TH66dmO6+Uoqw2uhfRuIfaf
mCpZ7Vx0YwUUqTOoyX3uPW4AQVklktTONX7T7NEh7I74mR475D4pNRrJd5vSgITWplybBYuvBF/j
IWaC8fup8M8TjHCR5YZ3Wzn9r07WcEg/PWTJ7WuqYmJShzDBxHb88yGbVaaC0upIccmxGrRGdfnQ
a6VyUA2nNVdWbJjrIqmfJVWh2pPoOav4YMzWbHCVa2NLOBrCdBC4L6U1si0KZfqsnAZFzPcUbMgh
Y+zGLjCOSoLfjV5SyE3D8Fs8ItBGrnmdj97XSOUbGoOjueRDuhI90XTtNjabBAg5410eHGR/DM61
30lPRg3yUnac5iAG88TrJhpeCQ6GuTK778rMwO+FdnqCuyzttHGQUEGWw9cxLs6en4Q/FDl4g42k
PGdmoK3SILJWE6408REmzrtQPgehblG50QLSwK1y1FlUg+yR02clRYrKr/qIOh/SXVjCRDuEOOoZ
OEr9KjU0EMzaGXctNv3U8ekCtkhG7yB6YpqNHuEiRvx4hZGIfr1N2zYKwGVf1ZJzZlf6ujdDae3U
gfVMPpDNs9d+c72IiqfqjJhzl+O+QZ0HuGqffXMfOgvtD5TprMXIJri/gIf4ByUeVf2TLI4mg2U5
ioHZn22YaPEIvaUPnDIwNX2SVaX3o7NkZRGjzHAFkDNeNPJiwhygaCG6jHVxNm0A52hh10st7JMn
OU9qNkGNN+u8sN9rRcw3YNSRgZvsVViLQkZIYNQWE37/PiCOREzME91Psfu5nwb+bvI9xgoTZFdv
gYFV02Ue6MYx1yNpy87UXUet3p4TZETnvi7pb4PVPDpap/9CzQzYouZ9b/xEIRcC5uUAmFDbGdPm
CfkKCruiT3EYooU1RW+HImrWRrWG5ny4TZ9OFHGH4jyEmCY+dCilbQpVrra5m+QngP1430Sa82Zn
SHwrmfszgNlELjbfJo6J9+EkGBxj5LHswhY+a5vQrfH/QpaNwz4uTmGOd7WYJ0IDGYqlkYQ85hDW
59FgfOuLyDnUGr+1MQM/DcpeWwJajC5eRCPnOLdWGauCUs+ii4bE5MWmvoyHGzLdIibm4bokbRK7
JfM7nSYaskHSrgmHt3tI79vkaCEurvEnX6igHjZMDwFFRtpzBE466U0ThgeNrhXdkkwonvTT0uE+
II5EDO08IKh/N9yUlFN6FcOtT+fVqleVM7PSvsKPKg+m4/3UySc99HZjvFiw0jwNQwdl9LpHrAmX
mLEiLiNL2SF3IJkota98My194yJQ/mpBqFz5rRdvO3S9H3m4fBcT1AhhRsOoHh0jKLb6oMurXNKk
17Kx13reKd8cskpzTXVIiSHRe+Dpg+/XNBCvvTRae6OKWBwM8Akr7x2jIfWPg6kCIMPwbttVqvfA
0hgGolufKenLx2JSsVYyiRSZBdRfDIqmlcrzUCryUfTuMwqNNJI4669riBlIHLq3a9Shp886NVHh
MhTgO/BesHe3wzBT7J1E7jmdfTjsz2M3SGsLKfMlljnSi9v644JtHCQ235Ze4NzDsLR5GohRE9U4
ybKlRz/C9glZfQQzmNWmY/EPXNhP2hzo+PKgM3TkLWTIxib72j8fdS5pkkCCof8TOlJ7ztQ2n3Wh
W33LI3/fRiWmDdEDpBYEqFuvPYS1pT7bTabv6lA6+DEyPHNguqQ88pgU4IR0tqMYYfXBj3dBS6p9
FdYdcAkrgg8QoZr6Yet+vu17P3q+TrWlj9thSzY00zYUAxk72dKMaev/UYlGQuHeymJL++5p0t4s
s9hGNR+4cJQApb71ncD3z1WhV7Me7u7mFrQLOz+C11pa9RAhSuxr/nmUR3hCcNsX4hSA5O68zMBE
80sMTwV17kVaAkfVJDPEIpmYaMzYMddVIOfI5zMAijA8WaXqwQkEVf5PSlNCSupDAoAPTOP/OZle
K0iS8Ln9+T8e4qRwRrN3f0gdmEYnzV76IWWjbgOt03LARYgBL0xN099CmT06yG62UKQIQIwm29HN
9TfN1oJNkIFSFF23yX7EGtJLmi1JF8vwHm9nU0NeQXn11+LahZNdKvkI54e67pegH6udl+QUf/mL
QCWdDm/92vp9FBlY1a+EdUSdobyZDegjZRmg9RMwjHllUIcNQSiMFJMoFxhtiapsZJNftKxbE/ZV
h6fK1Ef6uliQxYM9m0jDXDzvdZfCVV3bb7qCJi7+9f3WAUbwyF3jh5hQcj+bWbJkX8cRezQX8YdV
Ba4IVDKqtoETfa0qP1pFPTd1Y6zV59GR5VVa5dpSbs2PXRiR3izU8J+edAlCJfBRpeVIND4V5xkU
w2b1aSAYveQfTI6FZfCnj59dPuoWBrJfpiPGP6wyFM0bZKcPzR9tZZfmg0HZ3gP0cuwT+VQFwXDV
QB9dNctB5TpQ/ZUxdcUATOQlWkHDbZpXde7W9+JmZnYx+AKgITOpVu0LlFD3EpW+s5eb5KXNbPei
o3F7GZQ8WhskyUEuZ1Y4x/wG2iHGcGtxhpg44i3A08nYizNEHELpdFURwODPFlcVPXGGuGpCgYtK
KK8rYv4AbicEZrUW84IIAIVXrTStMHZKVEf6/HY49cWRaDrbN3adyY4HxXUOkb5YAAACiBVF6T/I
Qdwki/78GEj1gdgmJU1RmYThn79CNUjjKA8M9UecA4bD1iw6gR27OjaGURZ08ZNo2kk9PQy0cJ4B
lVmJmJgrjsra0pad4rRoynDGfaAvunrb+sPbp/jQl9FDjtP5n9Oj6dXh+R3qDPv4+2XEtEoKMRyL
Nen26iJ2a6AJQ+2o4U/99X5/n5GOG7VO+On8OZBWXnTEUeTDCfcXQx1mbacK0oR/vblAr5MdYl3g
MlJ0szB+pwG8H89u/c+HYoJrKkz4fPjhNF/LYD/+28Wmi9eoGyyA8DrgSHvraMqxfRRHFmotetMf
Ka0/Br33KIwiigzzDbsDcGP49YDcLCY6BzGCpox9EN2BjNyqpnoPUwMTdEfyu+dKVV4BH3pXcm79
gwUba3L6ld/jBNqE0kbKYfTs9AmQKDKNxEkfILOIMtsm8QPlXTWvg9qWb9S8zW2u4N0rZv3NVZW0
GP9BUwQlo88PTM1RAEGgJqTyDOF+9ucXFxdhJepaNflBmodP2MQrbtY0qn2M8AaBgB/tRS8LVdhq
2HpRdhzQGxPBDyOY2/ZuXBxFqB7kAOKmajssuvVucZ/cj9ifim6VR7gJhC61ebdZyx33LViT60Dp
6wfU8u0LKAVWfFTrHSt1LiKU1mm1Q7YCy6bUti/q1OSjWa4SZDFAjtMV86LJ3Qn8RwPvkFg30aBZ
gWxteEb7VOmMvTi6NyKGNHS64hYN3XiaZ6lFDLR4OhTNp/M+DBtRN6AaxPY9cPXP1/902t9dqqhw
UxqAX/zNO4OSae1i/kYAo3t0hLD9PIijIKhe2siQQNr/EUfi7/cMMVcrWfM76GWxGCNzfj//07wO
Ds687EzUSf68QAYPup2JF6m8tFnYvNv5h6C4InLSCiaU1oPfGPrejWB4kZRDzcnZe1VUViupJi4G
7T4KSsqIgXGbdz+DfOPFhf27vofup4lr+vo6cB/JZ8sHm/eylKW6e6lV412bkv1RD+eWzMpXs52c
WMACrl1ytefei5elaRdf7MEeF/FQsqdqCmzQK8tYSLprvjukpkSiw4yBW0q+HD/2ahdtrCKsNygz
LLq4cE+qO25y28pfpKryTnlcvyduVrxg9ZgfwKsOZJnp4gptQR0GvHibmyCGU1LMXEbTaFduMWBP
gqyAJt90Z60PS5w6MeLKcRF77DKS+MjvWT9k5z20e9zXCkhVSNSOFL1He9uGMBPKSJue6M14zYEr
oRdXShsRg/Y3nofAvp0gQpQ3YOL4RbPAIHm8iiu5nnah6u8fxYwWVRhUPkcErt2im0NqIC8+lMAk
b3e83uhb+BHkvQalIHmBpY5oxOj9zngfiHi2GCqZ+HuoExe531Dvr3SPidnKX5d3N8pWPLe9ceQ5
XuPZTOGdJ/ytPz3RB8WgiqNggyGmTKH741/5m9WAmHdfHHy63P1c/gRIlIm+jvbdPywWhBrmH2sF
pEINc/qn2gaVxemW/GHJBiS/KjFTqL7rpbdVzSA/oLqtrjD//NmXzogbZlHlh9uh57zWuWQh/wPW
wJPcp4y7+Ivia/ISZqGzR26/QoM711HOgbBbRji8WI1i4ilqtsex15wnM1Fh6cj2G9iFFLegSfjG
8p23Wm++5m5lnuPMiy9wx99J61/+835sqoF+2o+hD+XolhCKU9BY+vP/qjiRrfaqnH43Q6yOy7DH
7zByYeb45ln0ZNlW18hSK2h0DEU6T8zsgsNUfhSjSWeWu1hN0LtwLERoi9AHtzC6+34o3L04yrXu
1EKbXYseFU/IReJQNFBSF+Y4yLvOM1yKEqa7w4e83NdRLa/brK5PiMPxyCUL8WTj8jtvnBx6XJni
qFXZEq9rBN7BM2nIpEp7cSRio66iQ2S563voPk3MbaLWq1DH4VwwclwrCNoHbwiwj5ZCY2XZQbrC
bUl6qQd0CmLdrRB5oatryqskOcZJ9GRMvvuxfnGABJybYrxUUhpu/vPHpHwuI7NvnnCMLA9k1rbI
i336nFxJkfu8NKRvgWTk6yaVvmiIXV5Eg0BGTIEmPPM2HdI6QSIf4ddvGrzaLkhSpZey8ZJTNHmB
SIWL/Q7G8ufARrenDQaqyl+NTnJP4lrKdFVbbygl6CVAon+9hhHwmdosuMT1RFwKymcP51Rgu+Ol
yZE2iArX2TeuoeyzELhPjFfANQ4Tf47aQPe1q5VNAjP3lx1DQ49N+6vaYRAEQ9N7HMIRQTsldfdy
ZOG/gIAfZJLs4V4O0seCt4rzx8cSUWleJwG4gygRDU7aHGN4aH93UtDUuDMEnGBNJ4gpkt03x+lV
aj9WoFjAuPnwCoZUnBFC7eZ5kdXXBHbIsQyQlozk+ipC/Ciw+cB7eSm6SutkAJagwuLVNFjmAWnQ
nymaCedOCxzwKfZjx6/qbSJtrDB1LvhVNeZb4TfHtnXCR0jl8ansEPeCSGG+tUkfLPXBjrepC8E8
jOJgQeYOZeUhXpkIqB/vjS+bv7tl3T/jnE2OHXeQVtuTx/7dqK6u7WPI+njPYam0jQ18UaaYmDLU
ibb30ZNdRzI75zLMmlf1e2m12itYzuGYFDKF66krSXmPKNBgYnwSaK8lD8hZ10I1+n1O5hX6FXqm
ufY7vwBdWuj4Utvx98o8jnIufwmgO3emhG8P2L1Hc2CzL6PYUQzGgGmqpO+srh6eAT9sEmouX3Bo
U5aSFiXbDMz7WwgMQcxPfAUHgRDomeg6wCI5+R1N7BSKQ9b8k5ymosqfc1f86ixDZK0cW7VvVagP
zwXD63K442X2za7Y0WjweKHS0hSj38/rRA5XIgbaHgYAxuOb0uY5cZ/n26iLuLF7KDqthvCMJDx4
ImXtDY3z2nrdMmzV8SsCDohbybZ30DN32Gn4c4NZLc+pYfJAwnLXgqF8FiGcnpx1a0BIvcfEgDFi
0STH7dF1ObMoHYxwk0xZGTLKLSzugF1QLuj2im/rFJ7BkYiu5+UYlCPc2O1vhyJqwhl05x8miMM8
p+YThmArpwvVU3ObPZ3tlCV2kai37VsdGTldcvNHvffR9oJZuSEFLMN8xeEoHa0aECs2UWGVIZcx
NahR+IchTwu8gXRcNP+KiSN7Gv1fYzh8R3swpPdZYio1MqR35BYBz7wCBJY31lKSCjmc67GFI7vp
qlucPHEzn7YyuGqsKlcBojKFBivOTgAQMbuhJ0JVC++IwgRcBdUNzyp0YuwlQQZkE+eyjPEk8bRi
BXN7ePcDf6+ynHpy40in7IdNgJjGB2PMUjsK8Ep3tWtb6lcRBw3TLcvB8raiq7LDCcfk3QihqGcw
1cIs2odoBs7awfef6qlpFQrwTv14i/gJSrxxn+98szROUZrkewQ992rflHwENDiqj+ikQMYcMV19
rHxP3pUhij1i1Ie2swQWm28lFg6LIfSCB2Aq5Q7Rrmxdp1GDtrXszNiwut+6op4D83N/mmbxSk27
fO2qzlig4B08FL6E9gri3KvYC5oUucCIjZI4tFL2TLcGEwOY4lNfQ/FsjTnzpJzqo66oGjoA/dLZ
4MIQyevcAx9pSwmad9R20paKowHOCY0ZCj9yknZbADA7G1QOvnomygzYhx9dTGIeSWg+YJCrvENX
h1tVS3CYx8mvDNP1s4/FA17s0lb0ijyzzuLIRv7CwejswY7hbWV2v4rkwYVoN9147WBoN7UavIv7
LhY4zu8B0U/GfjEOubr/dH8ODO2K65gByz3IeUYlcNCdrMN1M8ywm1eDZ6y8HcQSEv9dz8wfViTn
3/ts2IFLddH96y5SNEL8QZiMt9G6D6KxCxO5P9dcylZrgFGfBiTJcB+yVHkLRo1ithiQGtRvUYtY
O6mDtPUw0iANhCgbXbuOR7iPU7+szGpTWPn5Nm8K3UZFn58HmnVTI+bxFTuLS/VVfApKTAoVH6Oj
MZTbR9EgTuQA+7qaGRUoNyziRWdG5VqMYdqVHXOlfRY96JPtY1GG3wwsAeco5Ker3Dbck2hwR6sW
NjCU5T3WmJF06lxn5SWVebjHrcia9nDtT15JOqlywQ6Me3mCsTjaayIoJstI+W7LMH1Ay6DeAgSJ
3wbN2dRGQu2LFOu5acJvIhwGerSOkrpZiW470WxDbmYnM3XtJ6eWFiJe21a2o4oeLXCSit8idEPm
QxR0K1vx2PaZmfIlk3KHzCI3grQfnHOO3eWMfGL51Y0mRyjZ9y5gn4AtIGjE+8WSVx9AL/euVO9F
E6GSmmNS869+L424S8MtRpyPWCKGvTBvYItAO1FyK942mEAvC0Roz5YjJdAJpOBHPc6tvu6hPSdI
haHcdMrCCusNp+EZFsXWS5/0FzEzUOWXsHPsZ0OBsSvFbrxzfPnTtTwbMcXIzM9WNyr7LlYQ2hOH
eh9pcA+naK+jyw/2eSsjMA5b/nuDU86scsx2a3lm8VwkCtYRcYenLWWeZ9kNamjWkbli2Vo+Z4PN
H9KvlKUYdRK8n0cX6K4YtewSfVrE4OaiW6EevUMdUoJwyLkII6aHpmWdIropH5gV6+bVwzSKRFXr
/3Qc0FluB/BYdvk12Lb1JXTTyWTATh/HqpKWhqu4fOdbmGqQpTedMlebuRJH1kMxYG+Ks676pKc4
dNZWPnytEMlvSk36Eqn6lgIRBIMK2cFRG5YU+MJqnknRu2tWOJVLoQ+YOWiXBmJXc3i76ZYS7IBz
PE8YqBiiUaj33Y5Et1EsCIRTc58C97dfKkgGAFjw8J5Jw6UMvHMvGvLA9V73Qwo/9cThrxNbWksl
qhPaJB0vmsxJgm2b1l/vIXE0SqWy0oNM2UhJUi8CXRu+JKpzAogTPdXwf/Yi7k3xUJZOUjQ89kiH
7TsgO4vSg8zgD372QHo1g5fKkWyV2UPcDr9Hh6krYmLUiYHCdG45vukVTCR1QBMQy7jqiDSog/lZ
VXxrS5gnuZm8445Trio1aSH+Fupjrnlf1ZEVMHDRje/UJQTrsHwQRyrZL0y9bVx0VDYiM8lmWIzY
ZkhxyzNKbsfE7gPiZNwNYCZZQ7oWAyJ2u4KhBo8WS7Q1hPyDw2MMhG5wAl9HzbqwtVt3qBB4FV2X
xPXMlPJDV/buLsPJdV/nHaITihWdx7ztyMfKvHW2y2jY9M25qq1wEaH3QYE01J5T2yjI0CXGrPyz
i0hVh65GlB9g7dsZX+Ii0Z5kNQveW03v50kKolivY3MF/0vfZ2gK7SF3o6Rry/kFuIY2HwuTdHDg
Z2t+ufGpdfSXNEDgUZt6IhRMIrax1eAp2oQlIj6UwvmzMJz4UYGq9vSHLYujnZv+VenacV2bqJ4B
aW7e/SQGTmY2T0rQWodcjrO5mhTte23hUNk3QX8McCR/rFX96OCy/K6iZ7zqAxXwyHQ6+B2UKdLw
UkjhWhTuSVDYO1GsF43lp9iOTWV8MZCJCv99DtrR/iI1iqUiNfqjqocr/Mzr15jf5z4BbjVHFbl+
DbUuh+0h2bdRPkoMkAqczcWojJF9qiX2k14X7jktwPWFg3zMZDcEipW5OFFW4TEzqeZOPRESDeag
Q29idgtQ8Iz3X76NYucsR0i9F2qSbaElVy9qYuizOimtvejGav+1HjrjQfRgdWxkuQivomdLS8/q
4dknZoB+WrHQctM8VENnHqaKVTtD7ux3XwSDrndnCEXFy/tEMfCp21ioU7to4H+K/93cv7tmXVAR
lGG5sQ6JjVOjesEGP/gauTwbOZuYdfM80MNkKUevg4lKTg1RStO1AN3SojoVQSy9V45RogapeVfE
TsxV28nDfohz8tBZp6yUQY42CAlGm15JExhxFKdL7iJf0Mc7ldDBnkQc687f8VSJTwbLoavafq2T
wD8XPWm3PO/Lb7VRPFhh770YsKI3esoerBrs4aUk/yAmSCZkj0DR+1OAYvLBHBuIUEggfUuNYNaD
TfuSSKa+LEM72yl+3F2RDkehbLq2HYY/PDXJH3uvQv+oseIVmp894hTtXEzQSglaXD3mlOZ06yHX
AFWn05ldDCU/Q1KNQl+IOgVYcAEIF43AfwuouDi6D3ya96krJhdIYcxts0etcQKY3y/w6Xr311BZ
0IPMG/NFYMrRysiGHrnioX63SyTSmuhLZWpAYBEJo4RuR19I8kAMtQZyoRracCiRwChlWpLVB4ck
yhMMm2CXahIsxXoo930H7SeQo2p/77ZTLLKlhgXOdCj6t4l/nXKP5RkuOVlUuou/m+wjMr4pDXwh
lCybBZHGt0B1lKemCr/7uZEe9alXDkgKwqYaN7XkYpER8MjyZ1mdWHORUOLPYywMM3A/pJzsPthD
RvJvSSbbIfMWVsHrLYN0P+HWDyVvX02TsYKSF/ykfcjF8px6V4Oiljr+Pppikh4Wv3QthxY5OAfN
tNiWTI3o3pvMA/heKz/vkU+zRui/+IDF2B2zXczLrLpG0xZpAEsEnK9udqKr1JLO4jJy0P5L0yez
tFNwV9J72AHIKbQRwbYsVo6SEsnYiznpe1yUOx965o+ht1400+teUs80lnpZqfswsWSIqwVqmTF6
NV2eSDsE6EBou1hxp5opnUy9/d30um5D/jOTtQmj6iwGaqmrT3KzEh3Y1ThBWkPZrUja7arJ6Kz2
ypnmydFPpd7lvhP/agP/JxLP1HqkiF2BP45Hf/I6KccuWY92l1+BJiIRxgP6W4zctDiJNdK5zh3z
Ta6g3TpI95waEyC51utLJSgR00XCxpfG+lvRrgTiOShwq+6xbnswJ1SfAi1nwH35okswzVQ9Vb/V
o3Ty68h9VjAoWBsy+uVUlMtn3XavVWrmX3rLeB7lJLtaUZteZctmoVBoOA9NXTEg4dmTwMl4ECHJ
SqhlUxartVd2y6AAlPyHElWvZeJCdrGqeqU5Xo8JVjSe2Br22Dj26XcdBb0xKn4kbUHJFgHjS+xK
xZa3Xq0dysdPfh0iPzVNweRqjTBU9w6Vw1x4heUeRgcJ447H3aJpx/rdaJONeF0S4nxRWaNec6M0
l1Xqdg9on/9uULGV94nXQqf4V9yx+5BkUgjCv2DbNAml/558nzN0lAuyQXFnTWRcoCOH67Av/BeW
evIi71H7uXXtysYnmP+E6I5KiEi6G4870TUilM7aSnb2JNP8F6Om2l8oUXkUo0Htvv0PZ+e15Liu
dOknYgS9uZVUKnlTvvqG0Zbeez79/wHq3dqn58wfE3PDIBIJqKSiATJXrkVA2jnxKI3e2AafytHp
LreJSDsHWZA8yYGaAf/p0GbXbhIaT+LlnQE6GxLoSuRLW9o6uOMPXW0f7yZpByQ3VESTWzvYsuGL
2yez7kK0jnRED3rgoxTNVtsinb8DHJ6pe26yc1Fxo1SFQSpy0qioThrvx0TKVZ+QxuXea04dkeQv
UW7lS3WuuiffFxtBNI8pAR7yvUfw4rHU8vZKVJ0SWwCn8K2hpW77cL5FFVjr0rPiJ3nwunSrggs6
3VpRQ5zWVrb2nCY3B1ex5kcj7rul0xaLoNN3ipWMMBZy8GFehUJTnE7eRz/H67kJ/LfCd8L90FBU
Ziaz9xah2o6atIOktGh6g+8subwgAhLN2kh/lLnpQofJUCvtKeEmXEbgo4Te3ro52W6pH0ojQd9M
jCkCO93kWR48qG3w4JssTWZI0A5DMXka3KVOhcpTqi2MuHE1doVRc1Djgqo02VV4gllO+BvyX5BN
ULMGaUY9uWDMRK+w38VGdpWtwgra83/aVX2YkKsVvlAEDtLXQNH55gZm9V9zSLs0jdE0HAhVoSef
wSbBZogsFhyrHRllR8+i93FOb/ZMRfbLLop66wn7f/pLe18XxUsdsOWwDX/f9R0ocnGmZ8DL9ZRa
HSUhWD5OyrwpKijBbtetuHgtKMMP81Dtpcl1XO8iL9na37Vk+LZVWSkQx9bDu1zZ/bflnbTprfWz
bLSQddF/rCfvy8Mugay7t6C+aOwPgibDJxHwHka22HtwRBNy2DPxURZCaawfg4ZUj7QjfsiFXc+8
21CXf+lZ59fsNwLdeFXCjNrnEkkZ+GeVz0RXvtR+b10Nz0Ai3ENCQ9ptl4UcW/OSgJbXP+hFb+8G
1fN3XHoEuv/UbTQaon1pMrUbCXRlvaFcfL3iKgf2Kms/ylit1/MAWaG0ZQ4kwXMMPZpW9Q9AM/RL
PdbWc5wig255dfXIz2s9EzRX95VtJELBz3yWLn8GjIAb2SrHABY9NXsZkQKfdSe6ogxG/UfNM7HI
4pdYGWa0C5xdb8+E7fJ29E+Zk/mUGaEOZ+nFjqz/Lk9TQYAKy+VctsdJgNPkQRcbr8RyPvyhb7bS
FIsNWigONkGtJfjHhAQNKTxlhrhgVoLJW+VFp+0MfzzemjJWaCblMSptfSdb9azzQHXdihow/5FF
ENom4gDA8d0Y7YqyAuRO5kSbH1i8O5Bu0Ox8VixmqXwxk9apkS6A7MzTpov0LSIPjqm5U26zGZGI
O0N3Ry1ppTwbeq8/z9/HQbWR35gK6DfMqN/BaWitvdpDKCV+y0Gr/FJ9alU8q/0IwpLyebS37agx
V3qcsb2OkpYkhmnD1R831zo366uGhIw05XnPflx4tGPrwM5Op3QTJtfXdtR2lBt2gADKKAd2D45d
hPUq0qJntVaLDQuaGaiZgD3I7ptnpc0Q6hoGWhz3kdLJCoIfyYDM/UhY7QniqGtmmtPHrLLVJ3zU
r2WTeoEvKQ+vSxPNNy+tJabmtsDOIzaK4sCahotx7oHR/rHlQR5uyZBWlDG2cIWqCBog+0E4MmZZ
OjTR3h+hAZNNeZihZSCtlBaLqihZCksjtJ8hOgViTAIixV7KUzmyXZPfLFHNsasNXOrNU1CF1N+a
Tv8DoBAnev9NTVXAALXRnFsfOs0AmhwYbG2Adr3yhdRE/0OPdfbi2jVDcmSXBVkXPHY90lFpRLbf
zevwSKyOBVXfzRdjUIcHXSgi9FQwZJTjX6xcNV6hrj4koiX7BipuZJ8qPEVfWSfare//HCf7NIEI
/jPO9FKw1WECB28CSaSBINkln/xuC+Z6eOQ1UD4XhtcsCgHusSFPMYkJxjaUbFlkfhtACS2mLoND
YYbrc4AqDfJkAnwVa7NyNr51gfiXq8Qy+j5KToAu9aXs0Aw0QjW2QvXATVM3oVCGarlAK4dXoZg7
jYfzGCjRW6gRNtEHrdhobaIcgPQkLHpNaxdXaGc3glxcno12sfGVIdwYRSZgMMLl3ivP7sNCs1Sp
J/PjE8v1xVgZ9kfg6NNjmSTj4+il/seYQcufm9lXXlPtg65lkJ7yeH7hZ7rYPPgWQeiniyqe+xe4
gYBqJZ26Rr6qf1FitC2UsMmXsrdXG+oRCUcYueO3BL3g4uyM5MmivPaFOnkCwao57+8zNQ7o7UJM
jD8Uzka9r/2kO2SeZyyDPkZvTDYbqLgpBWsPvWsj4iBPb47CmCjxm8aV9Cjt9wPk8lewZ5Tal/Ub
j/3mVy1iDlQ2/GDJCx0gbP4vpe0EwEm78tCMkQrvBjIUqKSfktoZr72TTdcxrVkSARSQJnmwRghL
w6Y7yxYR7PF665UDwpoVQq+2y/sctcfjO63G3X2OyHSnvRfWb9KU8Sg5aeUASEiUAgPXdva9KBdu
xeHezJTgPYID/TGQFcWyA5S7iqygqB6WbXmAmT8BUV0t5QR/z/qvdhwFT5VuuhSkW9BsAqldaVDn
vZk6MAy71aAKDFrtDXpflF+8ESLDWUu3kwiuBzpIpTCPinWah9lr6HjzI4yL2iq08/Q1zisdgTlo
/qdBTV97C/orG/b3xa0ZUqWke8WrbFUKWFavqtvl7CUVDKMGugji7H5QIpcUiWzH5LLcm2cDe9A+
btt4EZWdBqlp9+J7gjQkaIfXqImbXT26CSzgNGPbSve5nluLSs3G1yKEisE3TepBRa8zKu6hH1N0
uGxrgAjftY5QSnzPRSsn3HGK4+lN9rVVapy9qLzIgUngGxeUgPeyLzUj61o5ylr2FWXpPEFtuZR9
Xs4br81/yq7RDJNXjadREMOZHSfQlWfmi/TLp24R10RE5Wc7g7kize6uwq6Bo6GzkcqGrj9Bqe8C
dr54ncP2XS285iT73BhQrB6PyUF2cptny8yr453sVZyoWJmsqDeyWfTECfJxVNcmumB2Xbr73C+j
Y/mfBxSPenXQDtI8dzDJ8pqef7vFcK/toHBYdajzNCvpA98APnM7zxsEqK6/m3Kg7Jej4y5W135o
Cr08+BlKe1B3LAeIOfHKBtJjpcbB6NxxqZBMX7W+4fGvEsahqn1QmNLJjcAVqyhXRoM+H++HWehn
6NBO70D4bTXRkp3SnkzEv6kQ9+pHuFfDhTTmGlXsKBAwzW1wEUUPTd2JBY3yqy9Bt5HyBbc6aMmq
GO30IA9hAEy6v1UryaPbtZBoif6syp+iyRF8HH985KmixNnB4ccunGmESx0yLD0Kyl1lxs1bVPF2
H1F5Ix5Ds9arpzlR44tsmR28Y0Y/PbN6YatRHJKggqqhroqVr5Mgh+TJEE8s8xpWybSeoixYxV4M
OxxLnRwy7KJYJybXHAIkZNoDlbzZra3V3jnM3PmQmbp5lfO4JS/w3LjMYr4ijtqTNcEnLj5Cmig/
mtGuan9J080+p3CWhGazlH+EtCEZTFlvH3QPYa8Vaw15CVZNPCMT1FnOwUy1qOkbRylnUItdl7Qr
UFCEmmrA/ourWQ2DteCXutnubnLUH19pz9ypOmg6130HHf0XiNQWilaoHyP8aJuxg8U1prZP2gPf
nj/cem43llp1a8+s0KLqrfBgVvGwbKvKfOyyvn9CxW54CrVN6LbmVVpYoeiQJVXKwpmFEEScq4jn
ulazVQKnf0Jpwbxo7P9vvQCCKMWJkICVg8Ms+QmjWbiy0Yd768ZqO+aZfjW6NKGwELJzNmnPGhpx
r+FXaWwit3uue4fkCwPykXBFYbd72Wez3j97yvQu+wLCtUddb5AYbSP9ye2tt2Cuf+iQj77EVWA/
l/a6UeDvWjLdq+L5ytEUfXbaOKjJFe1Guvauge5j3cDoLHqz2fcOf+bRp0bOA5V5exkiSocbTT8b
YmdUid1SmRvPWjwYkCTRCtSWWFA7Dg9KwWbJQw32JPxlJzRn1rPaWH/7E78dUBKl0zfm+uRM5tnJ
QkBLqQ8xoDu6O7tEK74cSvOJl5T5BF0B3FMTWnhtHVpPuaYHZ8iVN7JTuoXaaK6agHD8fZQ1PBeU
bl3lGL00usc5mazlfdCo1U+ur8dHOcZXCnfnig82xWf+9cGyGcTxIamjV9vutXNt1c1KhWMRDun8
l1cb888Q6irFSKm8pvJYc/X5s4WTDLSKAfiI18wazdZ5n6Amss8UNkEFCMlr5EztcnBc680v0SbI
e+gfxuy5EYc6GKjAUEDI5EWaPaOK3pz0yDrIlvRwqgY+Wg/icznK6+GSqyfvm2M6VsG0BVvmpOpA
ajnDlmrgcqEnYYK4xKhvM6c/g4iAXLCWx8j3gqOmfkqPm4lCxOQk20iTPICMU/eaMEm7PbM5yeNq
XKlF158LAx74OE2qz7kx6lWlatOuaQz/fahfXKFNPA+qv0HirHuwoqQiBplSIoK0Oo9QRV1WXlki
ncXB9Fuoreew3EqboWkEfNkGdW6AnJ1fPPkEYUF3wIwn+6RXCdEDZQrV0Rp642yIg5Vb/XKwWhTV
RbPREuMMmYRxdkLnysZF391NldGZp0i76g3rgoUcXgIV54bPltzRFJj8mO3EOsiD4nqEuuRp0Vec
FiaSWjCNNsu7UzN2v93J91qsQP9phkG3HcnMbk0//s5z4+cIWQ9xz3k+aH4YcQcX/TMFvw7pfNX/
mtvOo6Ybyi+rRyE+UKtvE1K6C1RcrWeoyr0HtH3sQ2w02i6CT0nAqoMrlAu72ArAaVkrY2yczzDN
3LUWW+OjJpoKyTtYkqx31/CdbdxrAeKgJNmh68sX6ewbGwvp6ncvyF8puLMu+pjHLzPZVWlukhBx
Ixjil7IZGL63ynrEQ/+3QUaJ9Bb076C3CE6XWvjNDi19Vbatwd0wBecgDxY0yg/2lZ+mCqqmNy3r
qar8gzTXGpXEU103KMil1Qe6O+OiHAebBPMYvZGJuY1G/YUwopN1F6SAdyPJmE9CMTB4gBNap+UU
fBpTePEHMHkKj9EzYfwKSh3ssN0gBjTqIrgZhJ/VvB5iq/wIc81moTEjYlGM6M32pvYA3vKg+sRO
enaMx17To6Uists1eq3wuRjxEeRs8sLrZS/T3HUU9uvZba1HmRyn2ms5kOV5a0G976eyDlbSzaAW
hiqwOj+bMHlc0Yv9kNNWhWDd1AOgTOJTugcI6avPJoWPyrGRh5OZ9X72P8lsD8Q+m4Yn6lwt5KRz
qUBwDjpg20zfrF6Np4VmTM9xEhqbktxk8RjqbrjJqQA6zBZ5hKRrvUe1DU3KGtq+PbU9JQxjPOwJ
rmoaV560FdGxRYy3EC3L7Ps16+Fkq9iTsq/LAh6tIfNeompSzpaXIuxAK0GF70VwnoiG2w8d+pdZ
K8IW1NZQsHYoavL0CBsFTz6Uw1xdRfgBQfz3sreUH77fLElWRBDKstBxh3r6Ds8I4gkRcjNwx0QC
YIQShzr2MPyO9fOsjIgaUrZ3a/bU6V48NVxNmtYS3jZAa+YULMBziTYCUlI9LGv7hAf5UzQONIas
WiUGJAeyD4mb8RiaFSWLdIZNgkei/Ui8KTkklBSs+VySWgniNCWq8ce5ysxz2SH7IEFg+lj9ytUp
gz+ApJrDAncl7Vo/rnM2/e9a3ZTIFFpg3kbDhlGfkGvTfOUuHiHQpLiaR+sv3Q8nKtmrFAoX+I5W
jTHxBE5gANVGZycPlG8AyJSnOHJaTLazq8Th7/5/ud7HG23X/x4vjXL4rbtuiRdUuX6FSB7ZNBiQ
vzoqsBA0rAQxgVvBLQFQOzxHnhJ+1YNcX1S96b3UMIay8UzUM+Fx7dGjfhQGtrrZK3GDJrZqp7s6
s/wrlFP9I3o8rJjH1r9K29BBZsm1bKz7XCUwnPZch0iprvNyrh47IM8fU21/dWFYutSUMDznmfEY
8oBgtwrnYzLbIJF57tkP3UiQCBRDd/B12F+PqCJHGy8cVtZEAjIH+/HUApLYqKFewJBpK0/hwD1U
sm56NRINxn+jycit+fX7XI7jQret5GiJpuIpi8otolcof4CY9s6TNLf56G2TMoMbl7XCO+94H1C+
0W9kr+tZvyhSRXtSdEqTbCJovjepf38dx2HeeEPiPphDp30SETt2qPQ+67kWHJ2weUlG11kUah8L
kAMfrmvxGplr70EXTTB29ab284TSTJoUJig7Bd1hQXAVvRpRGZy0kLi+Yn3mRfiuWpP10jS5vgYr
Vjw0/AAvhi+QtE4dLvtGsV5ckhMns4xf0wHNQR2Cz7VSG4fOcrrnXiA8cwhqAPjGyX4SIFHYpAL0
WNQE9AC90i+Go7hmAXiVLcSkYEfIgFy6lXcFJFzuwNnZsB4PfDOUTr9rCGu6fZ598c04fGBtz/IG
WfNTVyIQIT1KWOWUIv7eErVaNi75eH8G1eHUjr6aPWibms5ZwOp5sqvo4NdN/uHEWghaLOl2luFn
H4OJtguvodfOsfvTUMJTG/BDCPJQH4UwS39EwkCIJBEfgfQLARshBFX04UNacZlHOsQUjgkfbwyy
czeWvGa4/60XPUC316jK8mqmYbzJDEU5eoP2+6Cm1ZMFJ8f2bm9BXqbm2G6nfEBhl2vsEwW5cwfG
+ZePmga6sOn3HOpvNvOAnahBTNZ9xz5RHVWETWc+WNUz+6ktkQVHzjj45pT6Otat6ZcR+LuJaMyX
RkcTS50C72BZcbBQkrpbqBQbv0VGHu+g5pmg9aVZh7b9CGaFLJ1o6gn8FGHmW2vwafUbidti5WiO
u5lEr60TMLLNiuCO6GUxRBUvwt4nheAE1Lwa/GdlcpUzlYL/uWiGF2A608uEsp8coxs6okBlYZ+7
cfwKoKv75btbU22bnySDs8WYaOWrTTnNQ4Na6DHTCO5bYZY/TsR5iflTU460bfE1cesNNXrtr6yy
tgOBli8xQhjLPKpndDwjSpyVrN3lZTgdTTUpoLvo9FdDpGpdSjd/2t2S9V/7i0fAj8xO1Lc2RZsb
THTBFUeFeEop6uMIj8HF8kAA67Gzthp+R2D8/U7JXwCNatG2cuAUhq2mIaY1OfD8xmZS7+VBdt2b
th4JOnl4y/41Jk+pqtAqT9nw+ihOtThAn5yutHroV3BOFifiS0DYZLfWuMm/eiL2dKzY8ZG9VLW8
euwk2nFbuLyLbwerCFgdDe26GlLwqqJjqHyAGXmjf0KY5W872azj2IWFEMCqcFGtWRBS+z3JFy3a
kxGvi4U8nQJNnM55g1Rif7r1VL0f7fveR1RCnv7LP3TPE1GUq2c264joyPusGvmRnCKQMtGM2qDZ
GAYPB83vg3cVjaoVQZN5I3t5U1eLuegGuM/pJakOc5eiPluw/j6LKcdWU97klFE3twvZlFMOZL9W
shmwvLlNKZtwJTxaJqzi3IPqrmmJVgWUY0FShtTw3SbPBsefd9ZQj9mtRxr/8vlvNhYsm8Zrj2R4
TErrX9syozza6N1LFzjuxaWWK7WL+XC3m+OoL7IUzIT0YH/rXlKBSmyJxJKh+meoXvPT6HY/LKTf
uDMNkrI8nxM07jv3WIszzY1/n0kbW6XfvX/5/bdeQAnubb4iDY4+bK5Joju7dqSCECYiKmQR8jXN
pTxFFZVVhzy9OUhfknmIhrh9cxsqbbUcL0//NYh0CRzSmoWcQehkFAoo9SbqAepmaR1c5iwIqNnQ
WFbWwHSq3CP5+KdjSpzgRDH5Urrd7V4CxyzPC+D2hKrdhexuTf0IqnjY3/2UWI92TTR9jJblbFvf
U9dOo447PfHGXW+ZOVRpoo1w9LSL1MI3H+79ZpnTL12l8eZ/a+tmoIMLBAQK69MiVs+5m89fgwJG
eDXN210YoTeka+2HtPt1ubCmaWx0CtVZ5qVILVyzRlMuuQuDGhd7u6obW2HZEaKbTOoRYcBghHR2
rlp7D8ry5i2HsLj0zkn5Ihvk/hg1WMraI8V1lDZ5MFKwxUB4eaqoob/o3UYET0WV7GJocpMgT+Jx
Z+XKrh8SSlOD6dU3svZaqnp1TcvkzSzL6QMGAdgJ11VYqq/ta+07/Wvj9wbnetL3rxLr/PvcNiCe
zIL5TJm2u4ztQl8PBnIYQQ9tEpCln7XROQf0FMeXqAahGarsniKEFF9Y6gabjhX4SvYqTZEem9n7
JjsRi9VYIu3BJaTdMprrtWYEZ2PqQTSalXeUh6wjyb2wfKRdewXtq1v73i/PnKrbqGaq77ouUbvH
Von8VZkTXfXist9bPbEKFMWUbi/bjjDKs79sbqpDfkVkkoWYAaGGboL3cY3o0PZOcIbq/ffBcqAL
HuO5Wv/VQcEArE+Vq6I9+M8I4nsB+st5fOR6Wf5ll3P6YfE8wVyxla3R1odD7RNIFrVBssZn1oZi
a5kFtVr/lP1Iu8UmjVI0YbwVEuGzNfC7m25nLtVD9+mkTc75x1ea/ppdD4O9ZlfNxhznRKGaGeoK
y+82HirOJZUI3USaDnWObe8m4pS2PMthSl0YaXTQQ9RqE8c3ThBamSdTnwMYdaaV1ivlyZ58iIi1
CDHjWIlzQPei12T9MPTeopm5UMAq8+3qKXqfdC6j3OyzB9nMUUNdQWVSbcENx++GFv/UBbRJdibW
E3eJ84qPfyHBeKk0JXoHy+jt7B46Q+kUoGzC46rSQTcwP7d1ugQP2eyl8xj6x5p09NW1bfJpXBPS
3GRWDS0t+qJykG6yl1O+3KAPZf5ZIQp5kZAG1ihI1uWfVPCklzvSAQz6X5ZC+4yTPrkAFm5ueIn/
+zy3z2msj/scAxIJPuXKuy6fwBQQaA73tepPNmLUCtAwcaCysV3lc8pzIi87yhWVLj5kFKwe5Fkr
jfNssznX25Cdm3CS/VGjt7/9b15yQIIGyBLiL6C5f00iu2+DYidMDmgEsyPaJ17XPPad90KAV9mH
5mjVR3kaDXlAhRXGiRuShwZFDaD9nB6MHYWOXAeRTzQk9lFOIDqyKPLT6P1oXT9eiTAiGnEi6Sgz
kf89KSm7AARUe+mpGOG6Hep8Z3ojdCEUqFa6QJPW7M9vfGS39p/uRh2U4fSnOUbwVC8kU5kGG1CD
1Ny4HCor2Y9ajJLrndesNabbB8QWWZbTn+ZtBvh8RshjsoGiznm4ap+2ZRlXeahtvTvGZgjcPuTp
1YeNso2cOuN/1xnXvEnNa1IFVIwovrq82zyewasmcUi8iqlkR+HUCJrrZBjvNlW1P7xkbvdyJmnn
ubpqwI9TRsRIQyvii+LUt8+Tpto1c9Kz3ZMcEzsU3Patvo3YY1G8X46A+3he9b7Xs0JFnCmHsAMR
U32IOaq1RbJLOEx+sFLKeNwFYmApneSpH5B41GK3ebgvxGqxsrs3/x8WbP+7S5M07QJAV7ceezY+
M/gG5E/rsw+cGbZhcbCHSzAh/NzxmrcApmGrCueNCKy5lS0nqetzbmjV2fGqHyPSFdu7SXpMupGC
JJnLzWRBRZz0pXKEZTVa+GE/vacz5ZRj57dowWf2Q1oq/tFre21jak260yFwPjTuHDwaRVtfFNMa
VnEWZa/zXLFp7i33Le3Gfq90KPYsSJC4wDQ5BNmYHcpqr+WRd9D9gM6uN393Sg9dn+KDqYcLlY2x
mlrxpRCJxTiKnZNrI9suWvKg8BTYpUb7o58ChAKdNhoeS69qqFjw7VVjp+auCSg2D6JQeTSn2X3p
lZpNa67vWwtMISntixedHMtKIEPkkPA2vrZQ92au055l62YPvB17QQX9QrAh1No1X3w7snbSQ03T
9OpCvowOKlI9phOgW0yBBpCEpg4f77OrGUSgQ07i/G4rmlR5mI00W8lp5IRd1U2PpNX5RuKPssRh
zJN2W4ZhgeyS+BM81WBtYGsvZjNPwdKGmeIYtv3j/W/ubCO/FIRP//PbDeMEgUwGaF782dIdHvbb
t7ub/nzD+18Qmy4pkTiwN7ePzNluAFRh+XD/zNhx4MzMycDdP7WPFP+BUrjf31BOWCMjf/uGt18r
Cl2ofsW3u82tWwHrHb6d9Jbzy2/YQCN2/yMH8Q2z9vb/u/0sQ0kReDL+/nZytOpYOyVwQUWJH0KO
LrL8S6zX1u4+vUPaEW1MJV4Bw6uewR2Jele1PJZ25z6RKntudMf7pPgGxrncB2CJvvB7oSFEZSvZ
qdA988GbkRJoneLMg8l6znUicuHs85SJErKeqakfFM34KjvloQKMYVjedPOve4rmWwKga5kPHeKw
O7hl8uPu72nED3nns+B01VVnKKz1KkHTno3jqold7SkMCv0JRqmDO7bKMRatqXKGXRjz08pO6Wb7
UNaz2g5hhcTFb0PoKFwoj8Uc8qC35fiQ9U75L5ufNGsPeZzz7VOmuCHm76OZKeaQo1ozQhXELrOd
bI7a1JwAN99actTYQmdU2RXknH/+3lAfQB9o7kWaYggfNpBJFMv73wtn+K9CTZu99EjbGLkrvbl9
pjTB7U4cdExCsn3//DHGZxL03e0nAexfPqoonsWj8WX0joaf56dG0ShgnYLoLM+sNKN0aqjLjWw6
VgqTe6WDQIjMNl795e0l6ritqXa8TyA95IFP8FH7vX3C3WwnqKZ5fz7h3oGA0O9PKShCgT+e9ZDa
w5GshtkDUGZC2yw61rqlGJTUB8mW5Txk1rM37sk6u6Tb6+rkeUgljGrYXg3QBSvyOfaLEqIf1Rv5
+GE1A+JyozF9i4v2WLu9/8ubydXkIapcSk9WmaVZsEhdnfWJGn530MRrnUD5QP/dhS+ry1916nrQ
YPPMK6VLbE0NQz3x52qPdtg7e0fp3a2Xu/V2VLhyjcKRMiysvDT/OzfXdACqVXaLRh41lvyt0Wdb
2TManqg4ysklL/Q+mw43q2N4i5EXwQOIipx/Qct/OV9GTUu8X9HSdaexPFlWuUhna9c8acynCv6h
x6gpt1GtRcRMveCseuBBwBcr0DEiKp3oWXucG1t9itXmVdpdofkcz3W749GqUVNprPLSUT7Bs2pr
T/eR5xXDx+FY6B0UtIMZbrk1tAdpZoe4HxB1eomv1hy6lIHZaQsVqked5ZplIkFIMr7pfhhN9N6b
sqVGWZzOOqwVroU6mRYUxBfDVeT25cM85dmrZ5M+QyHXW7qOnb6WCrIKdgG+Qzb7jpKruFB/ydas
tC4M6d5RjoTzxXqCJX0JUzDvYnFwkeQKnPZFNoakfIS5vb3KsVk8v5pBpJ5ki28CL68fxgfpmg6A
ADtC9VvCB8pLxv5zy61Qqgu00iNi9RyMUYuWKqpeD3MU/bbNGfVcMFw3AIUtwn7SMR71f7qFo93N
6MoiCf4ve2mJQEOvJjxI57cEtRVg1VX63iuTDv0/b37ZNEpinkZsBrsAkNY7a4A31ariC+Xq81tn
raSTlnvp2Sh7rmNmcPWYeiZbYyUghqSuRTpf8UEJiN5J4+E4OLN7lL0z+W9wSMHrBLrqahntqW7T
7N3U3Gg/t1FNOJ5BRT8XaxuMxVoOskpVAeUbsXlAYWUPe7+/DkTFpDzEUpfHi7JsnwrJHmk0wBIS
HYUKZg7q+jkmrDUlnX7tEqOGezhKHgp+4bXsHCbXP5N2vLWkqe6GABHriVtIDPdIae+11iLjNZYk
IKEFfVW6IGabwEwEgr1tTHEBCOZfmtV8g9kB2E8kysRNp7wkZmU92v4sauZGSAAVXtleZzfPrW56
CMN75dfGoXxKE2l0rUMsCujSd9uvykWSFeprGdqkWkxdJ5BtepsBhqitp8wCT1JGDzCrFq9NytaM
i3L4TnxtdZupypNtOfTm18SkUsGmMPy5a4l6tWmUHQ21IHOXjMEmUh3/HDpGsXK1JHuPbOVH5jjW
z3S83uZB9OqqIKXy2VlDC/iqV64erA8rf55RaRoRH0bW6iVCD+Klb1CCShzq54Qpbsx5QdUGyGrR
WSHkvi4Ipz/IXp6NyaE3ByCioreEXfil3d/nIh8nolpJe5D9jpdlD53DRaZ85l7Xv0woj1fQGb93
lqsBv4iMhWyiDeqs7bCrILJum3d2Ykg5JSPlE8LZyPw1iY/+WfOz+onSqpt5tLNwnxcCHS280oJ7
jvKR8XFSO2s/KG26MC1lQAcSAT21CYelac/jUdrkASjCeEzFYY5be4WkEy5ixACR7QR2lR7Z1lUI
S+/d0iZ7oYMDPZXbe7VJ42U3zP6psQPn2BYOcqjG7H4lBLcLRn9+K2cEHAq/qR6pyYw+AnNGWyJ1
vyoUNK9yfTYPUa/Fl5z0DWW9uvM1j6d3DfEJpLFREPHzAVzjEF3uB6f1jw0LnT3FjJWLIKyXbGfF
DhfSJY2c385BBAexqebHxKaqaWETqltUVttw/8s2u4t1lfHzRFY+XRoIzXbzAJRHVgf0U/q9nmFW
kpUDLS0gPSFsTlQVoJb4XbW76CSrA0RfKzz/P8bJWUxr3LpaHZ3VmVIBpSER71uJ9xRag/fkNsBH
XPsqLZNK0AeanHYl+6TNdtv16LXzWbZSK0k2zQBzWYgIXL60/eYCae14jMVkha+76xkVqUi37KcQ
jRVI7zM2JkZrP+nF7F5TB5gLfdLS2JaClG/ur9KigbUx/h/WzmO5cWaJ0k+ECHizpfekvNQbRBs1
vPd4+vlQ7G7qav6+JmY2FaisrAJEkQAq8+Q5UbjUKAA5KqCy7bIM5yEiuM9Klv46EjbKrJqHoc/n
YCiCL073UzOz8tXKzXRrUeC2FGbXC/aO1egke7lbIR0DlUHSBV/CUf5OyX5756OJfhq0wZoJ/yrV
oIrIrO7kaHJy56r6u7AbTu7yHlCY0NbwO3Ps4iDs3FtruDOTZhsaifca6iTnp8uROgmVRijY1qLL
1Rl/rq7r7H6ZTVcBw8y+aKxfV9fyKjXvVHdVQaUSFl32XljouUpN9jqGmbEwo14+urVT7IsMsseu
C6KnsQWiQJwme6cafB7VvX5uNDVZNLrmQnXpIQIyHd2apJGGtdlGB8dsPtqFry7rz55u+09tq++V
2FRf3R7hVj+N/GOhNJTHy262VBPXeunV+OwGtvIj1LJ7UHHJi+bxZ3VlJu1DbeyOsFNQOar71RtY
+a3Hu/cPxc2/IM2lP8mllK7snOC7FtTyqfPGYCLNdL9EkrcUrtAhoejk5NVjRvX3qtUbbydTyn6G
Paqfq8rAj3jQW6i4BxdU26hbWy10NmwwIkEW9DKmZT3rxiH+YuTBtzyp3G9EEk4ZBB3vhTouZW77
/sxpj5CeZOGsMaG/oWJkRunHSs+S8t3x5Qtias03rQ3ex9Y3NpLpdCsZ5ZEHF/Belj9AF5E9tGXB
BnRwlZWwtaNenikc26RZl109oCtk9xzrhDFQmBuy4N5PQ+ecBwYo5umISvxq0cRZsKzRj06WPgxj
/AecfamSlObxyr7RKKL762jtUpcU2nWwjCzIi0h3N6zze8rVxqd6nSLW95VMWYZ9UK+QZJVmoRRL
Z9fu1H08AJSLvKz82obP4I+tb3HZuHOot5Uj/zDzqEM7PC+ngWb4nlCH/DU0u3DplewDzAGISi53
0KtFofVt1HMqMhr/Ne+idhXYobyVcgPFjtBHMmry6FvzUaMG8ylIdW8DP6gNeM8sn5pEeRAOUBIh
BRsWQM6qqlyrUqDyEZAvAooJvK56tcBkb6Q4QU0bIRirifxn+O/Vbaw73dLuZeOLOTSLwEqHF7fs
9Y2tohsi7KX8re6D+K1Bzm3dAD9aK05gfomTxPii2UQU+li21kXTxW9D/E2MRdQ4r9hWaxskW8YX
1I8Xwq4YbFTDKlGJefX+MwHljTgF8R1rEUjBWjNjaV4aPlJn7CX24iifujebGND98v9y6XRHp56i
0Ref5vYg7XewuqNoCcWfaMoQnHIR5NoHW5p02ZmLCNdkCtAi+uMcTwOw9duwThs/PtnVmpJb36uP
n+yul6XHBsR/G5nDvKJqed513UtqVOVdMRUn2nD47P+YqHqv7hCnuZrIspUEkaiKldjW+vqgLHIU
9e68zNCWtd5DeNI6zirX9PzosNPbUBXb7+Wa/ydpcXfrmU6+Rwa73VSwfB4NF0adOsrJYEio+EVw
IV/8sIITwC29h0RpYYgNeRkNVfkEDCA7l6Ymr0yldWdparhsrK+fhTxs4EhgZ2qa6VnYxJEbO8aO
yqCT6GlO6EFllPjFsSIhFcRder7awjJBQjCR44U/DPIDxeDerh5LAKyuPhTs9fw5AOjuTowacV0s
rAB5UNHVIrs75EP2LSsT+aHSy+YE2eIhRq37uVbDgIyuEW1EV9eVbpbmoXsdDbpxrTuRe0/21Hus
1WYhvOyR95dS5z1eploR4BdcM4Mxkifs3PDgl3r9HOjlPBo06JgtIoWj3jZL0W3q6Ae18cPFTtro
LmXvadQxIFFH15a5WdTwXjIpQa0qI2OykTP0XS3TqO5LmyiwHgfHRkYQMaqN4Njy8BdjovG6ulw2
ql8uTVMZY4DQzUU3THntgSDZpoGbnEWj6EW0kAsTQTstS6+2oB4TqpU8HxVQ1OSFn7CJIyo4y43c
kOC82VzJdxewvSgzkIf5uGzjntzIxMGTOE2yCylqWsf0L8yDzq5tGm5QzpOjau7PIN7xwLDfw8L9
qTa9/JyU0ggsqfLPdVbZG/jRA7gWTf3UKdTv5lpePCthHpDfKNp3sLyGpjk/tTJ8DB/TUtZ5Qg3m
takTC4a6NrkrogxJ03+1t9PgJxuxDfRHUPM2/J+F4VXqyQHPTEmGPC51gAXHbNQUsJHhO5JEA6wu
w7AXR7fGMpRkrUQNVdTIuzlT4/MeQtXjdBhq5WOrkiG+Cb0JuypRpy9sV+c/fmL05tyXSrGMZd3d
SFSjrRFbHUAbmcGLqkgS3IGysQ0rL3jxo+RrYDrVmQd38KJPWfC4evZcqyc0nDyIKWNRqTtSht1c
OMXsYEF+Ue1BFJZnysBjY+yoLDJ6S3syQ11ZJGizn2NFjTeKXCTgFzTzUIRxvPLLXrm3KBKbd5ST
vHWjdU+QfQLy8/pF0mrmUskeuLyG+LpWopld1fd6xRMkKRT5oMBVu0ttyduMhTyecz8dFgNCps9d
xy45f+Wekxx0IycFEFbdjACXHC2At8YHbyqTchpKIWeiLxogeSEIh2ZEozH6PSLWEO7C5zpH9FUJ
xtaufRsqPbnzJ+prpe+yQ58WZ2EKJxMIBOMYdvVamETT6WpzJlYwE3NudnGkTizYVxseV9c/60MN
tr4uKCfE6ZKoOtt+mh2EvzwG0so1xgogluasDQJb+7EIi12ddQ4h+MY/2pWmrcDERReUrOwFG5fh
IRuMmoSxVkzP3BypIs1b2A11Z3qkK3sYWyAxSCa2EKWso5UwotluF9dD24Oh2SWaNuzlQQWCprCf
zrymemi7GCS47hKsTuRkLTcdxIh9rm+HpCy26RSZDGFkXI1OGV9ySYSyVe9Rl7NkbspV8YqOsA9P
KKHFFmJSqjlTXpWHtTttomYAC5dtV0A15mbW2rKHmTEBPtpCCnZswNF7m7qW37gz6iWkQxgn7fMf
t8YCXWj3VMxkvvbLza1MF9Ey3BxWE3axmjm5gWv56MZbiAlOYIwPUV2Xaym2Se5Hg/oQmGZ553MH
N2vfKOauSlFACyPBrnRi9cEyU3WTeQaV/JOzjdTLQ0ppz+Sq50k2V8C6bYSrItfxrpGAa4uubtUI
XjqFuuksUkLQBskPiQ+zpuEY0XPusetpRtV8rUNehvn3K1+jESoJv1Z+SGnLO1cM0TaxiplNmCuc
eeWabQaiq+BpllWUFHeSVOnzqqHUvAxbOJqahNAhSYCvFJEfM78hbhHaG6/M7J/k557cPize8sTI
55ZU6PcaKLlVDY/q0QwjbdsMibZBNK09iRWh+kkh5XJhzW57/2uZ8XbKs2uKHV9XLBLQO9OKeuvk
82EiKdSBRW3FHuefdkGfbGTEip2fENoejY1PkWKY6X2K3syQLBP4h2DplrQ8uQvqPHsqmuIp6zT1
NLht+sRVZoAbDSIy0+AoZVDd2Vq5E6NWU4XwdxrtRoyS9Shgd3JN9DmZSxjWWFXEuvuqOYGhKcC/
a/GbHcgHY9IgMS22J57rvKa6OdGNBs3JCSuAma3isj2vKQiLinZWaVb9Pq5cT8rfyzjuAYhAiSXn
3RulHc7BlcpfTd1UwzLOYm32aeBT1ywrdlsURwr7GGRwhzhICCaj7hz8mjA05OtsWkODHX4R9D94
I4OQue9+wnz4jKC4/+ok8ARTV9Sdw7g3NhV1OdS62Pk5ISG8gGbbXJv64Mx5vPGxT01DgcHeVGx4
5HoNeXFhzFBFRVh6iMhMGy7PrzGYBbqnH7qqch9dr5t+KGqNMCPdpHXKZdkYSF5MzqgEmOtR06Hb
mLp+48DjjBjydSkrd5qTLzVPYurIrvgewqO5NbmaddPNefUJVjH7CeoivTFa5DEbz0yTeu2lSbj9
VAv2Db0/A5Lco/wQQDpgLPJo6N7lXHlIyTJ+dVuzmqmW6Tyj5zXM0dxNHuRGDpYQT++dxIIn0B/g
bA3HbNuDxIH5RJGyeV22O141bPDsjCqWHq8lw44XWeSmD8nUDGQWyDTcCYvsegfHGrcyQ0ffN52j
qmTGiG435dOy6SYLIEKdvBDj5UBEOGvhK64a9xgSl58Xem/PUl9+jCyqr0woGdYD6aeV6ablXDAL
CeKgcCqArbN8ko4H1iqPFYqIsfps6fx5dqSeRU8mhA7y+hFN1eqiwDm8K7O0XHipZbwNbfbDSozk
Lncq6QQ9NElvo+N3hM7DFI28I5tcfUv85ofBZ/bGw6VB+xJYQKg1wRzG5gtq890po4hpGdg2SGLH
QjJT6apt6VFu7cI3OaCdg9yOPB74tXxRRm6Q6ICg/1a33sp0QFjC9xb8cPjHaKWkbCIllDYEAL8N
JcTmiQ4BeQEf+q9aFhgiUzW3XvRBd9dInaRrs8ibO9/Mj7E7qIhyaWz9y+S7XMPsQtDZv1hhcddJ
frjt+8DcQ+INI+TUGPHZy79mhV97M6+jXjQL2p+dupI1ed0HhfPqZ263rDW53NtsIM4elzgPG16y
NBgcVqhu6+dybLx5RyySaqEihCna8aNZ3UQWZZ/yWVOa8asySaxCnpLOXCvP+UYNq0y2X3y4dr/Z
dgCzSkfBGQ+UcG2WMKO4stG9OCZwrVL32++eMaxLryBx12iPbao7VOlJd56ZbmodsoXBgnRkiNR5
XSMy3SW+vY7gJN9nfdVvTFvauWOWLpXB2Y9x1c5kgh4EYpp+1Qaaucrc5tW30hqFdzuYVekQfIOX
6WIbhfWe8+OByhkNWGjQV45U1zuoX3cO9c0nHCYxcyoUTukALj0CBtJ7fngnGgjKlL0UwUo/mSJJ
glYssY0luR3l2FmDcpS7/LW380thpkTjs/KR8vH4DLGz/JRJCgReinVSw7w6DkZ56UKgPHkShvvA
eQ/lJj3IkE44YT9sPQsGFOD9mX6QTm5DpaJvJm8dqIw12HSomaauNJjnKbJ1b6ptd2rMmsJ1CVCb
LoXBopQbf686zVGpGxvO+glxOAETfYcjXhF+RLkPRmqAvkDYRUMxFnh64SL6jl994aU/hUV7eOrR
FjoXcfhUK1l1ItDKL2nsyPB1Vfss22k4o8giWZdB+8MmE3KHTLB27HuL0kbdD+a8bWQHju7EIKTx
3V3bW8CVx+gbYX08OsUYtk4Q5bNrP1CtfjZUagyoLm2XeW8Xz4UWNktEIfO16JqayePHUeCX9Ubq
35x8mHc1ZaBE2bR0fz202LXuXZ1Kv/kEqthHnn5PKlia+x0ihL6zS6vhUgyhcbYTUK1dvdQd7Qf7
umImh/W3Tjfay1gnpJ0yaD7L4G0s+R2GkjofmrD62ekPnW3B8hP5zqEgzTSDhapd9BHFM02IFHkg
Ne4GoTgCTvycLwlMnpd0OiINfUnUuKCIE5MYbDMKpbqOe6XoyqqenCSl/BaB6snQ/XosI7nlGQQt
lOhagTceB5tgGc+5RzCf3X3SZHPKIMzHPJOTWQBMgMR5/1FbbZy6caTx1PXNr/8krSY8xIDD42Gr
DZz9j4KbBVP2EMQ/Cze3d30B96PdoG9D1U2yCXQqrKjPpDK5hJuMLfew0nKtOI92aVFsKTfEcLyL
UxfZJuNVfZ/a5OV8fv4bniEk5zKoFCA8HM+QMmdLNwjk+2aMLFSGOvkxj+/KkhfQSa73rm3DcNPq
KMKHnlOfh2BKvjhx+aa66VEu+KVHcY/aOnAmolza3LSQXNcaQ9807ihvwEpH8yJT46ViWMVWMVkN
cPf0yOgKMtO8l1K1vFTl0ny38+RBGZAJqjJZRrZGWnZGmP9kl3fyuRe+eS1X2PlRBkVT0GzKoT7Z
/JTWkWp3696wh4ts2d4CDmj1RSZBqZpJ+DM1j2SygI7zY76YfW29WT48p0WrVPckmJpVEdcZWJcS
bDRhLN65qktW6c08razoW5H1cz8r43fZLxFBSIP4yQQauGqhPtmPowZLiwGW13c6hZz+cFRr3X60
HUfhlr0iylV8DXyD8k5bLnau3lngCbt3xYu4UdoWUHyjMgHCN+EeKuJwSeRmOCWOmc9aw/gWKrn3
SCnisFEgTl1Deuo8sUeHKjL1vkNjAYAwTYb7IdE7yn5KeVWmbfMCL+pOeARmPVK1RnxO7aps3fTV
Rra8eAsnhLlVyD8c+F9GpP5q8wz1hLMIIPJfNj1B90ENhkNK2HfWB477aOg64aCy303Yk06DIbjo
QQv2dXwMAOpRUVPWy9JAptrjs1yY6F9uebhIz004+jO7tUl/T6NVY6M4Y+iPsgz5KIkHXopqHqQl
kApNb7tt0xC9Hm0lfXNi670DaXopnFC/ZJr/A7H2lAJoZ5aDo55TxwfDgiObW0SkhnXfRum9p06R
66ypvpuQZyVBo7yzy3kv5MB6KqB+WipK9GYPZb4g7+lckqkBswyTKrmjjWtKqgS/R6UsxhLMku+W
zkU4Oo4JND8kiX2z5VJvEv3lxjKtItxi4koX+7r2dbHYRFynOfdtR7BZ8vylneXpUfIqBAjGGOKn
VosPoC6+WAAmj4FmLDO/eoCCOpiro3oYK2evJ8RxLcdWjjmi7vNx8JWFUdf9xokrdYsOyXDOpybY
pAMhF1AGwSb3nGChm436Yg7w6Zd9/5NiuNHv2LFDa/VUEm+fVbWTLTsIkrhdxt64I4Mw93XJQCgq
1zbyAIgtLkyFWI1nbdxISud85fm9KvGr76jQwNiIwGhyPhxGilXniUY6OjS1ftEZERF6ebAoqWua
dhbVzQNkQclG2G4NVWG/XSpb7Zad1Wkz3kaOOqmCF7vqCMNYevA8sVEu2sTQLpHjOyuf4mw3MdZk
pMYDBUbpxjNQvOnUAsafoD52pZY8wKjAezUqe2Cv9H4rbEoC9AV2WeCgkn1hK2C9KyphqHGSI7Pv
PY23ZNQmvsqSNOx8PRt34LH5dFwyGAFF/YcG7BEvgtGrVJF26CjCXbYQMG+SorfvZOQ9ZUtt2fSg
NE/dK7HSgD2OHzTz2EuCA5jhdBuMBCxsYB6LwhrVheY7LuQu3b1HNNwxTFL4YyiZxxqEoku92p2U
edkd79JTtTOyEaPJW5MHevfJRAgAOXKfl7y4Lp9Q+SKIHumPfH9MMDpzGN7Ti91MusLNk0Ux8oXI
Z3JtCvLSiwKGsOUweYmBsKjcU51/Fx2ETuUlCdNoYVnleIFhyplpSt2TZdHGy9UmG+ZajW0d/Csu
YoDdgn42gEhOlrwLo7lsIOBeS0156B2rODRN/OsohmoBhm5oGCG9BqQsfK6H3In4XsVyu4p5Eh5L
A3VfSTbydaI4LlWVNHwNnG1TW8Tv0/FolCYPgCS8qwsp4ufPbZE3WAulVxi6ETahhKQ0rDthq+2M
QGMFbWloq2yTKpckHVFdUH/rUU7TRVYMpwY6oIsMs8Fcc33vzueq14TmYrKFHaz53nixARMd+NFV
nbKAV1DnMe3qeydXk3Ud6m+t30ZHv/1BELw8xc2QrxzbhS0mQIGociHdFEdwKkOTIw5vTW2d+qIf
CJ0iP9KbsonQhAVftRS/ubCifDGQt5gZulQ/c79X5nXoeg+FXaLUFpbu2ZT5UgQRpD1BtDcbtHnV
xuDRMnVF00HqQRWkk/XZTAypPXHrtFtIXaxetOo+0CdyJtmMKa3hA75yN8mE47ZUhZG+GCkqYder
TqE+BNwEwZJoCl/htcA3m5XiydqVwKmsG8RIexV+oYnCSfh16FrBF20eogwegTz04kVjKfquDqjX
dwBzPSq+Wd2znZ7JfZI9wvy4BCYp3U0v6m5TKS9a7BSHMgnca9fIk2QeDl24gsAFjZW07aUl4qXS
Ogame1/p2XdKJ8CIpV2347cWzDoyVXdGFoGXc+JxbTgugKtSevbRtrrvhmSuN2X16A1D+Zgl9iWH
TPiUe1L56GidMW+HoeEOS9e2FXdNiiJcuLV7MrK8O7b54J5SxNbh5wxfvCQst4Hs5xRueNGLGRGb
JA4ZbMRoRB01GHlSZWLUlRCuSiPpQbZ1+Z7nx0aYe6tND7GfgWxiowlAcvQhbyCDaWhVvKAewnwy
4ggCbxXucCqqzKekIvYN0Exe2FPXGGRlnWc83qXIMp4SqpSAhCrxUsxVndZbw/DdLK9zG5DDPO01
GH5x5g2vWmWj68GTxlJR2weQtlP/JboqIpVLmPnllXBOOzDpOrSj11HZi1JCN36+vs7te3cB4Y+8
Fs4axRSL0rfd62hsVs3Cosx+I5zloAP01E5pWHHe0Zfmel1Ha3CjG8Ny2nPrDdYqCcb8YEf7jAjd
I2pfrSJ3j1MlzWNS9s/k55xjBrPABoYH2PW1vjs3dbylpN3ZW5oEG4uw1crXYqQy62pqtS466SAV
XDlXA6hLU31PdmRnd3Z3Fv5pGcQL9s8B8uWom1hpxyteQJ5YDmNk68hdJEr/Pc2N9mue+yoy4Zpx
pi493ATwRtWkwy6NET01MlJhppOqO2Lq7Tx0eu+lJHS80uA5WIlRpUL2oy5i1EWm0UwH0ldl7cUL
bO25+VoVibdR/QzS8o6wXZiY5aKSinINmpnnlu2Nw85BpsJYhob1+zCeDnUlKdT5B4cPh3qi5Kto
qvbyjHt36Lxnkz+PouVhIUED9KzxbbtzY4SIpp5kdPo59IZ70QvHNDsVoPNED4yVcdBQ6JkFE736
WELyZPc9fOfTqgh0aquJXWsRmpJ2Hlz5V6NLW0vqvPPNzAt/votdwJST080e63Au+kNgzj8NZF4o
zwo3GdY3Z+FCPIK9jgnX/J/TuS0bRqNUlCeECVbUdw9v9mi6i7F2usOgpPJRVgl3NSrAwZA9sj9A
NhFMOkKiKSZZIXEUa8bEg4Ew7GihKCRsyp+jOJuSzC3ytJ8GhLMYhbUX0Y9pZTENzV8PHgWILJYj
IOrrqhWxZWBPJKWaGUjmRTSM6S6rgl8NtYHpjsh3uhNHt4Gb323gk99/4XJbHrgZhPdi/ds80b35
3M70X7h8Wuo2969X+dez3a7g5vJp+cqTfl/+X890W+bm8mmZm8v/9nn8dZl/fyYxTXweSjug7+gH
98J0u4xb96+n+KvLbeDTR/6/L3X7Mz4t9U9X+snln872yfb/8Ur/utS/v1Lb80veDrUM0d6BV7tg
+hmK5t/0PwxFlc+slBzhdda13+hR9rF/nfBh2j+eQRjFUtdV/pP/7ay3q5Y7VGiWt5GPK/2n9f7T
+dnMsPXu9JC389sZr6t+/hw+Wv9fz3s948e/RJy9HsaLUXTt6vbX3q7qk+3W/Xyhf50iBj5c+m0J
MRJP//JPNjHwX9j+C5f/fSnbKaHOLbWvg2QE+0ZqJ4ZEwGb7+E8jRqJhKHaqdhFmYRFHlZhw8zXd
MtyL4ZIE0taJkWXTOu8+0xp97lUGtVW1Id1lQQyBWt0/sguGyHbqxTmVhC34lmlczBkD3dyRff8p
xoXdhSdqNZYwYgmbaKoetgxTBwRWQ7Z/gC76DKlHfC5sKd52toPgc0edr21G1waGyviYpzCQTl5a
FKEkJ0YDSwLO5smHq00Mq5H+3gKgInLWQC0jlsr9njrnXJWXV0cXVslFZQQ2PMkG9SXZiMQOO3tw
mIiprvwILVcbvhuD+vmuOOsEDcjbh1T3TN0hsIpzocTFWVEabe3pBdB1MbvVqmHjFiAbPsy2egdg
ctq8QS7IimJiZebIEhn13W0tsbTfaRVBTW9/XS9IiuYQpjG0vL9PKdzSvuuPKi8WVzd9ZItmqRtH
LnuKmNEL8iaF+qtYPfTIlKh/EK5vZOqvxqFbG/zf9oByvYNfTVr2rsEkYRTTb8MFOBFHcvRd0jWg
Kuy8oOg0hekjs7Z5YfnXjqMEDmiYyZ4Dx4XgiuDVdYYw3qZJ1hjNSXrUyw9zrp7VUC67OEn3nyeO
yuBvm1C6+7SW6BqZeSTSbWyVykCrPkZobZQ77xQ0iXcSR4C9PHRbS2/tApklr83obUD4dc4YHUcq
SyfX28zrQlp7b9tRTNw00HeiGQmd7VBG1nfiCMG0YZtIyUwMJn/cRNfVdS+l4IQZGcXRiM1Ks9aR
gZehNuZDPNYU6qmVJOUkrC1ickswtdpcDFxHJ3dx1I0yIW/VOwjfmwcZJ3Ml5VB6gNf45XsbjRT/
AZEhlYDtvwxqY6ZvdNX+erOb4AlV+LTSjCyPK6/FyO1kDhqGoOo6KEymq/5zXdduSqkepYb2UlyE
YXkqn0iZwLBluzvRGFmGYv21vVm7yMSaURNCtHDyTUC2IHw9oHw3xp30YQG9yAkYxF0sXRe8Tvqw
YNnD9SrB0LBQYUbf61MThnmzF11xdGs+2ajTgzaWjdj8NvA/LXCbdj2H2jurDGq7lI1P2R8Stogo
IKvJxZf99BIaKburEEEJMUC8LUKDGpHaSZwSXlp7RynAmM5EH+zpL6Nl+I8ILcgrYQc95uxuM26+
pRC2FMuIuTefT93c66nGcOrtKEdvUpOSycgNmNz0MHoIAKhtbYuggcw37KVotY3woIDLYc/t+Bdr
grGnGdV1uRmXQKosKPwnOEk7wUmaAVBPPuYmqcfpUBjraUQc3XzElKpfWT3yTTdXYf6nbiAgKreV
Ynk8uW093I2OcdHrpHss2HDvcl0tl0MZp1893SClBMCK0NkAyduUgpIj97UwAK5GBfRrYV27M6ke
tgJsLFDIoqkr250bhpMsbzYBW06pqlsm4LfmYuAKT3YdN1xrNl/9D6Bnr26jLcyL366ODVXcVQBj
LgJX7s4pHGfHzlVPZ+JQNHCxG0AIKjTtr9aSMu2+UI2VdvOE7NRFhnPyIW+ETOzUiOl2UQcALAkL
5GbVwxiaQqguj16NbE5Qncoc3mdxJJp8SKi2TXVQHW71ayD6cxR7gBxgctbXwlnWNOSgIx9O1Nqq
zn0aP4euY0E+HAM5leIB3ZDftpBU1lkM+NPR3+xJnz7Hf9aI2kfClvmhdvLoCPd/dGxKa1E5hD4h
9fplEoNj0Y3gSSol30JCe5BHe+hmwqfqQFCT90QZPnUi6gOntZK2roK1OIwb490O1Gz9wSZOFf7M
4QU/iGOJkGnfawlEd7qzS6amNxUYKW99cYROMLokZrX5bJdaZ/dPtt7w3Z2E6BOa7pPPdVVhFX0x
RzTtQOnJXIwUxSBvyCq3hqlcdN3Pn2vizb4MkN2Mff2JqEdtNvmz56UyCuoduH45e1aQkD8bnfkg
ZoS5HR/LnJfGXCdaazbcaHRKrvd+6rt7cZR0+ZfBs82V6HVD4e69CkgyD/ffLuGfo5utA2aKGo6L
+sQ0ehu4ThbriBU/na6mWmeR1snEif8v827Ov+YGMioUVrCS/SBbF6Pu3UlyCQt94cSvRO/ejF5X
fiKu7Rg6qV/bCx9iK6rfnDYipRO2/r0f2twzjVDam7UZ7z+t00D6tfe7Er4bvsQHRa6sbSflxJ+g
HZjViOccAuQlhmMDK+CqDYFegkUwy5cwkpxlDFvXzCJQTsI0iZbwjjWHZmpI1n1sbjbhosjKMipt
aXuziwm3rnATtjTXzM0YOWi1/cuSRj5+PMNtvhaSjqiT5OIaBoVQMeIOFqzka9GN5Tw5OUl8AmAb
5fMmRc3C81Hb8rUanq8eBS5FC/oZpFodifN/aTL0etF7NeD2nomhsFPgsRaHuZegAlsQVvtgdIvM
XGpdCMrNqZpVoETKVHLgP4im0SGQQOv+TvS8AgKcm0c3uXV4BNb424O3JvCPCvLeSpFWC9KO3rEU
JElFHfPa7mb9UhihzvSPgyBEiicnYfy7z23OzaeaaJfEQBhq3kYGqweDUK49wRUSuUr+1FYo0f3u
/B4ppEJapVRHUQwz3fc0L1uGUDnMxW3wdlfMBphx/WngZrveR6cBfXAJpE+3VdHclroN3Kbdlro5
Zwg2Ea9NUu7r9fhArX8/s8m478YIvRg1sTxyrZQUxZbbFPMKrhK/Ue/7aRBiDHveKCCzhW8vmcY+
qCa920xrC9Iqwd4u1eAsRoOc/0iaQGMuuhaZ+ZPu9XuEg+SHcli21MdUIOmALExy53amLdzG9Lcp
QheHxIKFiz1RHi3EIcTiQzWzM5CdlKGWq3pI+2pWaPIv1+v4bao46oKJg2FgryK6RNmpZuoB4UVS
dm9TbXxya015HEh6zrXI0regppRHv7Rs2O49F8XpHKowWe/m5pR9NZB83Rpa8b0YZZvt6mQD0+gB
AmvK7TjlYUWje4q+Der6u+g1U85W+AaU7vyj77Tmbbo4EusqmVRuYemK933UFdSv8z6l8Dmc9RLA
jLC1CtWateM667HIpFNOne5yqFvU5novn/dVouxG0cQVAKdskhOcCcOHoWk8g+tj5yXtryPh8sFb
i4LXNJPLDeidcqfKEEv+URsUkoOimwXZnrSIvxemWqgSVgmpM1NOJwr+3/qEwrk0qZyTehXoMZKF
H2b0Sr43TMvbXxcQI7dVxhS668WfyxjaikT56MVzI8jfSaXmD2SgigdJir+Q628P+tRTZKPf/B/S
zqTLbVxJo7+I55DgvNU8K+dMe8Nju2zO88xf35eQy3L51etetBc4RGCQrJRIIBBxP0ImkbKaexSl
KJ/zsF2BPp8eZH+tnBAiHkiRko2KadWPosF1Pw+Xgzwv0Qg4Quv79gJOkp7TzCS3Xy+KZY+rZGHF
bn6UnYkimPZiJFNIvj4KEep+dDiWBFxtd/p7W1f62VYIj5VV2weqPDVk5chq6dr1QjVi+5z5ivr+
c0zXafpZSeGMe6Wrv9/HsIiNHoRA7S+AaRnaydeUGJxrPhccYWrXQKTmepjVS+822ZAaOToJMSo/
sioL2SUwwueB6MTD3SSvyBkdLJwz93k4O3QOXgby99fL3XoKcs29wSXWdX4LshhsA4J6Fmx7T2mO
JnvPAtqAaI5iqHZW7487R2sa8LSYEmHpZK3IuryU1tsYOdyqOUQkFLes18FE/HPb5P8yIFfJ+YxD
Zae1bCFkkXS+R9TVXK9VRdyMpLv8bL53/MM2zSNaq3V/DpbNhp6IrUZc/p9Tm4nrpGh7/mPagtSX
nT7Cb4QLkqxiFGc+tNbtedIaiHRafv6hOa9Ake030GbVuY6QDLSHJPvIvLFYOz7p5WyxAT1X6sLO
VW3lzpH5SEFnR3OO3JRX0jYRiE5Y8dwii/zXlayCSaPZNROwPP384M37vcqa+QSXun3QgrR7EJrp
rfoexZu7zVJL/1wX3laaepIuoczOSFd9dIa9NMoiAgyxtQjomDnX7cO9sJ6jxssfiM602SqaJHHm
deUScM8LlpGlnlOTaDZSTFcReM1dwWn1W1vzCdWRieTwrMRM/i/Z1V7bHI252jdEsJIh7J1kq+UE
X/rRHS9yKBGw17QS5YNsc4xi2xpW8iTbQqVZEIGTvGiu5r72yA9DeHEt5SWElPdAwGZ9zD0iUuda
CtrgdtW6CSIEWlfvZcNg+tWDWzntDpIW65G5872hDZS9qhktghd0k32JY/M3rU9gyr2vnB0RuTIO
gtvoW1tQEY6h6Npa8X1v4/YBHILEz6+yUE2koaYGAV1ZRdD4Z0Nd1KBpVNXf3DtncyuSE/0qiAvQ
c79miQctv/qBcNd9WyAQ9KtBjjB7vHaRYgNjMpSNBWl7z+tY+0xDNWaGU6qzwB6yXGgFS6zlvX5v
RrgQ4KWsj01T7mqD5OUgnrY55/9QnvzuwdMF37f5So/PERqAV86Uf1oiL+9nrw9/INlhbuiKpiKD
gWBSvMVrT0nI049cOIEAaPe929gP41yQlYsKcIV3LNFC+yFITfvB1Dx72wyxvbjbDE3RTmQ4HaVJ
DpV9wdgsmkwExCgym2zUfD+8vczddn8ZtyPjuINNc3QDu9uTmE1yelJM7xZL7lVqtPgj56oDjYq0
feNx6JT6OTbsra+KiViTzj8mRJguQ1k17HidtH69k61hOXyJvPmonuic15Jvr+wFWwXwPRtCRCuY
uqy1bAOWI9zK6hSVRFFqgXuWVa0i4lPJ3jM9aC88qZLbIPRZIA9DaljLXoVuKouqIp5fVjMbYKdA
cNso+dpaRY7SAjigfV3Y2Zabrv7MYQN3ckACf4UW+G2A+F9hBA5LG73u6x99DTgBaLHQN0tQeWf5
uCJ511016qQfu7mQV7IIkaI62mXglTDQaVEIt1p0etwA3KQaV/WT7jbRex83bvRSZG3zXqjtd60N
N45dlo9Fr4oX0tIJj6xqVophoL8MRHusfLP3trI1NNjvo1qiE4BB5xHl72PsESYVz50rfIgPpIAf
ZKMcH5XfEofdkLQERfTJrxQI13NvpQDsPwGWV01TXSX81J5kQfKVagZPvdkVTyRzTviSVGCXkxcn
Sydhu5oZBmDUX/2bLt/qgWlehC2+eymCZEOvJdc+507JchI6PtGI13YuZMOQZdbeH9LXxir/Ns0D
sswpzpUVLW/9W8s/RMF0biWidIbPy6t70fyLbUzN/6vffVgU8f3PlWZYGYkfEyvtQdwZDTKG55xT
UQcCYhCFvOoKzkkWsv5HM7Gg4S4IvZO032aQQ/7od7f91qeA1bHh9/BdU0vBIoMX/u2V7kPk1Z/v
JjPwDQ0s6xb/taOc8T637KcHirkuuatA6kYjYNk7UKX51sbFxpzZ0rIO2iQkeJiAxrutH3Q0jH6r
zwNbaZRj7kXl2NGhKHrlkcBB87mrs29KbvYnWcPlKjbszcxVx/fmGeGQXRjnwylrHQ2VHDI1RisS
6Jtm4iptsugyE8ilI/K1rBbKROxu2U17fLZ8/9sqeCMaOiRDTWvRCsyzjeGO7TmOa5c8ldA/KDP5
lUlxXBMgFEyVTwy6H1zllSl42uRaCx35nw2ojOE99sx3abemNAJDMXfRkh91z0GSnCPNnQA4xCC4
zSkWCrLkht4mln2rkQMD71uCMMkxbZL8aA/RY2iY6Tb6ZZL20qqCYvHn5UBGO1Y+6Nto2f5bp1+z
Sdt/n7Lw3L9nbwp/S5CTs9Z6NzvXSdgBWiDToCDHZBFaXfA9I8yTJKIf/GU+dNhY75OWNytPc5Jr
nkMSBO4ndqNValeLNdrK6tpiSeq+y+FDM50Cg/DsTRWQSmTX9rD6zSgvZaH7BKh3je4RrkXMNrHd
Yjrdm0cQ9+2i9fiY0E3+cm8IwcOixIbmpZrmTzxtuR2DI5U1MiWMY51Pn2RNFn1hzF+avlqLesyf
pE0NAcFUk8OPG5OHaDZHteFathmzCfyJ2E6K3i7vtjRtnMXYEax+n2iIv3oa2uW3WUkHO5AmFy3k
HNKWubBlvWSINtLG4ihcliJsdnBGrnkxIvGBzNJT51rDGW7mOZprpMmXTyMU/g3QtGklq7LAh/+d
QPkI7yTdktp0rx4n3nKQNDVkW28hG3TLCjA0ecLDSCSZhzTjUIhrQnS8UUzhpZlr0i4CyziydjjI
mqNOBlGKYiy3NpJbC2m8FbUqrp5AKkxvIc1JW9Cr+sUYo0WdVtHacpXyEhYmp7OgeXeJrekX/t8O
Ac+29tpZHKConRH8NRbaMgWGQjJ3ZxwyI8y/BCWJqw5UKmBHirKOp9I+GRBKDm6tGlsbp8hDRz7k
CgSL+m7m4VdOuKofdrRFUcPfcJ+ptjbZcw+tK6xlXvrYrLZ1Fzlr81PbuAfZaikxxPtk5CuO1qi1
U4mF3CdI3Kx0UVkn0ua/g1QISKDQkPSeTffibrNgtO9ytSXfnB7Srgxj0cGy/nsYuZv/n+n+7VWl
bX6H7LvE2idSvpqPL5u5aOeTV1mQbLSKCPg93U2yhy9GbdMKlT/o3Ffa5HhZJRH0iXh3cy9r93nJ
kslggWxz0qUOLWHls8xy+lJ2Ccmi9mdQ9u615oRtrLNylws1vGR9Q/avqVuPeINQnnI94ErokC6Q
xTA/D2b73Md8g5WhXpo9Z5zs8o83vupvqFV5ObqpWFelQarMTFYVukkhr+ZCdplmOms7e63DKf0x
iWK8ckcDcz0E3VeSVQ4laZXvPnCjLfnl3a4MvQgZG/WryXdslzk2+J3czt8GEpC2rjONa1mth6Zb
I9SUbWXVm/popZp6tJdVV8zwK4QujiO3yjcfkhXpRqC3SlVVzug/E9ecgV8rVUe8Dlr2s1rN/lZZ
dWPXA0XW/WyV1fShMNajr37vpsmF/GqpqA4lBrG+TRYTHd2zg7E0FEv4z6xSpVPPsiaLNEhnkIX4
HvV6lq4Hey8sHP24DXTSYVT9djUv1kmMKXsOgUg0kw0GUg63Vn5qBilKc++kMsW6ED3s2V/Nbmnq
xUrOeJuWzNrFmHnKukEqZtklXX4w4xSdQORiVxPx519VEwiDcD8rU2+uJy0ID23lZM96rH9FxDPd
Fr5PnE7r52dZON7QnHrnKitjXZbt6t6oK762NCskloa27HcADd+8rCSZ0K3EwhW2cmlmwRBOA/xr
lkBbMjX9N3tRZr6x6B3gk2HT4jegmxwFgbbbTx1KlxxfRJ9aAaPSMp0vTe/zoIsLOPEdeRlt33Qw
I3L3C5igL1rRVc+GPsYHlkraGsRz/yVmeZzo7hcDTx0ntYVKLKzQnozJ+S7HsQ/g8U3ayeNAxiPn
Ea3Bczc0b0gydXg2NEv7TEYp2p2EiOzl1lEWKVuhwC54TM27SVmEJWmfalMiEJ7ZDqThYrLPhWut
5CbUiWa5tsxfal6jXus4Uq957X2qQl/by5osZGMUe4ue3Ljz3a4LYZzaQp9KpCrV2n2zJn06W144
LjoVUcEJyNzaFYOzldVUMV87kS9RY0UTY8bWGFoU8KmJ4CSv4ilI64W89H0nrhf3JtVp2LRUGpHh
DPmt489LZP8WRmO50Byn4RTNhY8XJltVev9h51a7lQ2ob3lIn4T5u2VkZBwWVVDzt+6JHpKXwYzd
iWZRi/mBc7oVM8nnVr91ajly09D6Aog1x0zLqOganpvG9jOw0RiFS63gKkbPdRK7ZtbuqQmX56ke
6bsmFeJV7byfraDvosPYowzHOsFZkEvnf53seFtFhvEDwv6+jlqcfEAa2D56e6u28wfpyE9EOS1U
PwuOsuprQbAuVdBkTmy/1sOEPlI8fbY8p9gkzYDz0bWrj9mel2L8TMosWFa+whzvLEsipA65OoQf
hhMDM3brl3aEApmG3XdpdtI+2Bb6sDDTncUe7QC5G1LzfGX8szoqQz/LF9J8u7x1Dwi3QjoceO6v
MX/Mc+utIS+QLe5z+q79aJMHsa0yuz8pft4jeI+Uldlr1xYtcwMxX2yyNVaH/iSLvMpelMG3t3Ed
Wd5Z2kCDEEMjimohRxBkEuKenmctsyneaZz/FIi/ovVNTlKR9Jv4VzIXf0B7WshWM4w+5bXa7qZG
E2Q1zCPCoOEkqLBCsvR+dZRZYCB9LALMvrCNjWPQlh0LmoJFSNVwiLFVqtjaFPDMoF0LTV35fvOj
KHDlK0mJTiB5L2RWVD/F3vm/ctX2PxukAPzNNhMy/mhwMpvk1/s0srdUib8Jx/9z/n+b5m67ycf/
GpGZkFX47fJuwvndhLM8tOx9f69mIJ58I9MXmlKXK3wM+QMKY9mDPV8RX0ACk3WVFllMASpyVW/Z
v3V1k2ZkP7S7Dfk1w1COKbcxr13LkXJqw1G7y4gvS5qMtAtQvDAN3MhhEG2myPTdhcZz9Vw4/VqT
VTkuLZKc40zV2Kg+aeOk+XXtKSQi9P7O5KuT72tzw5+67b3BbdruWON0vL0NQ51FwJQVys32Y4rb
qXVxlAqzdB6T2jXOxL0cZJs6m/LeBtShj6yO5qpsaIq2X1ea665ExDp8yQ7OW9S0z2rQ9q0Pf9Sr
BbznJGfhrtA+omZzbyf2r9lDdTnbTrxzwta8NGae8HxNOQLVapUQHcgGl2gyzIu8cvxK3/tN83zr
J4f4ffJX5mXTLuWfjuObETY/iV1T6+HCmmeV/e5TzXGho13kh9tLarAyQrKyVv182th3rU8KXlHs
ZBWtc4SATVKRZNVJQX1U7TOCAc4RfQn7VvxRlQ3S1rlRuCnGIII8SOyfHvXJAn2b6hGNueoxjDjz
MgpBxlc/VnzMFOSZ/G6TnXkKNqukh9Yhq7KfHNtErD0MHMy3sX/MV9dBsy1qcrE1VM+PRt79LNzW
PvYsGkiBh7REMtXfDbNkeYkQAjhOM6rzagO7HOYEmMFSK/2VnOG3Szmt7C1bPAgi/NCQRppUxKMQ
30QSs0jRhG8i90TKNE623kQtvehTdXWrk4XqnG69RteHYGEFX39rMeWgfB4P9ZztN3mCLMMT1itG
5SnHiaxC1lcUZlwoyDBz6gfQR2iHeCjCU0ieK/R5/RClycbHx7mLbNKqpqI0D5zZWjvf6J8UvSfL
GiryQp+6ZsMGavwc40Ug/3T8ED5MBL4hzaZKups9s6rpZu9T8Ztd9p8IJ7n1N5JWOaOqCJJlAJ/U
l+WlmtV1k5jtcVOM4WGatXd7G2kBDQG9TT2L7epsXHb8ooKVbPVBs548K+YBNY8ts9F6UJVw1859
kT5wDo7vvYEwnR5rq9MXdQW1BxbcAmK3/kXXWuQx/C4EZ26Q4ipqsUgiN750YZE8o7h0LaGJfyLM
KttYfq0AWHOLTy6ZzPiPCpL90GjnwB/VxPRMimZ1Bl2NgFCJCFDvVDeTbwUAijjJr85apeBLSwnP
lp1lH9kgq7IobPLYPR9FHj+YmS/3jvJKmZHOef/tPr00y0nutj4IP7f2p2TIp02l1762KSeLpEWF
7doKIdJyyX20Zhk1N5lRXJ6GVucunrpRssGBlC7+YxSxVNFBd/XVbRI5362TEXfvmqJXu0iPwsu9
sHKiqPtxebeARwovcCzRSphC8wWXpL+XtnsXeVUXzrT0NE1Z3Ru00WEYXlN/a3YpeYfzi92M8jKv
iOyA3rTSE+P3d6HbuOLaov3iVHF/8L2xO7iq/bOQNlmVDffqb12iUkkWv9V/TaNMnrH0kNVC0IgJ
74P/61z23E9pimCHZvMetMe0DQc7WFQzQquB7A8KwClWheLqxyxwQW9J1FYMNOocc76zHM0QZ69X
jSoql4xRc/4o4ySOsgv4gRCyEgJMvl+YuyGxbVaPlfKp77U9mXPQuNVg4PBrZpfP9nIqv+sxpI4w
CsSlaIxDHbSbXukOUW3mX4PUqXlK6sprGBnlaqiV/sFSzXBrw9Y4OkhPLNtkLJC2E8Dvm+ZLWtvR
q14o9kNOInEG7u3V4zzmJfcPskkWoB8IaVZrdAPpzbrisa6NBZq730q0gl9iXfD81JWlrJmIGb3Y
Az8yJ25XI2vtla0vLCWMn/2g7Z7jIY1WTuo12yS1umc1z6Mzd8A32SiLwfc+O6wWT7IGjsPe1ga5
m5GKW2jJZM48mWsHPyeb6qTd4gg+j23Dgd+Us4aZIT4dhGxiTuYq5JO13YhtmUADCkOl5yH8txKP
FMbRkhqws0l86b2hrIsvyLzYIJbxAihpwCnTED/ISCuiDK9lk8YPMghrbqvnmmzzo+haq4m6GBtW
HbbZFBwXxuqCWP3iyc6N/Im1NMkS2ZRtZVU26Dl5wlFkX6SpNrvqJBr75dZ/HuQrs1yqz6YnGbso
WfZG8zVy/fYou3CS4VybyVreB2hqs1S5SZ5qzVjENovguAg7E1Rw4u3dVLlGla+wWSLw84JkWXdJ
+5rzfzUhacUD5bnVbXIW0Ciqtp6n6XyIXr0szYAjsvlhmogYtnGE7M9ck4VszOce927/u23sUOEb
apJ7Y2WdWw50QvbUDriR9RilznEYgvKKRkm5RKU1/fZ/90iZY/jnHK1Wokmi5/6ujJPmuR6VD4/3
eMrnWpW1wW7qB22pKEb9rOdD8xwnH8JI4idpMdEYQcnQ7DeyLRxd+2IMcJL8unlMIkFYc2lc2Jui
zJ123deeR3ZgKtFHY7v6pnb1cJ/HqnVpuRlYveMdKx5zFem6XA6Tq6ydggBIVN8dcJgTYktTI15H
0Eu3qugs8dp2nv1b9d4qO//b2Azf3w7mbTqJ5iQLV4V8wEM3B+X4t01eqS3EC1zBHqcg2RzgOabI
6qqQJVc3YztHk0atvUstfTpMBXRsCWVvUUDimWS/dNqk7MauJVQ/E+EntdSXQD+DrwROEg4WOq/C
jpBILIjBiTvArnp4MXtFXGIIMiQ38TM5pX6xvjVaUWPvLV99D0hp4KjHe8trbhGuNbXbDgGbVe5O
+ksZGPWR449uIasCOPhDWMeI9FRKu9T1d00U7bNsqwAsxEoZXGRNK8Zi6VymkFv5Awwc5zjGSrwk
AAB5kdEaz1056UvkloKvtm5vWCmZ711TQBURELKsUQneilkQbO4gR8azMEk1QHSSI1lah1+n0txk
o22+931fbLt4Hfigvycihqu/whKdw7HRlDer679WZhVfZU0Vb3XbqK+E1LWPHK6dkyRH+bv1OMkU
ib+UVZH16ZZQYGtNnN5HSn78vqysbCLKXpl2BVHXIsE1pM6FGQwwp35dDSmkDDYD/UY2yEIrEuvW
zwb4cQQatryPT2oOUZA/amsIEF6wsTNUtAanZWdcjfHFbVXBHTPRniA198u4qB0+9Mlf1HZlgOPS
h2Xh+PnRasvSuV2mXpEfNcfEBW0XEBmVb60OnRuHW47U0EAY+MhTKtd7ZHHapn8W3qwZnhrRt8Tz
lrge2x9p1D0YwKg+TSM/GEMvi4fGjYtd11v4CLVUXPSoVFeBxoE9zO4vctDo7AsoRN9ts08XgZpV
r1mH0Hple92i8lEA53ywgyjKb64ejWrXxFb7gk9i1hojtl22Vnngc8hjfJONdu67z3wwskkWyJ2/
od/tnmVNt2pnqTs9EWfz1KCL/3Uu2Vgqk/PPuUIETwxdc8/GPFjOFYkXP0mNlXS7dWaboG4UNj/9
db/Vu0FxlmkLcaie19aNgP0xwYPZwYowXxItsjdll8XrZl5rd1EF+lbhDtzNVXXQpwtea859qSla
IZ6H+FEOlJPZZrFHwaPnmUc7AkEl2Vqpe5Rzqfrw76/kvxZ+yKNH971b4YvGJHQ0iMNN29XtQra4
XfmzWVZvfdS01vbEeezvg6OCnYUPP2ihjTq30YoYt6Ow0DYjjJWzwIT762zyZuy5GmhjiCwTl7fe
aUhwraJFhwlEnupon0w1IMy4ab1N7+fjZ32CPfW3uS0h7Uqzav+r+R+95STZ7NP7R29pDqLoLzeH
bTyoTrdj52RuY2j0L8bof+usavwGJORJAUD0ZojIJLnKVMncrNj+tNO0kD3ALG76ziWb0wsKAtrb
dz3ShqXOCfyZ1STkVVVp8rOst8SN9zMXyu2/sbRGtis3fmR+cUFXxvnUiwq1oxKvto0/dVvB2TnY
daucus4V6ynv6xfA5j1cuXr4llf6fOMxfuAY2kIdXrSZO710BLbAJ1GJ8Zo/NbMi3ONf7GionRuj
UF98BxZsb5o/+4cIRd373+1z/27u79n0l/PLD/Sf/e+v6zPPH/3l+/ln/3+ZX77/an7/9pivBw5Q
XnTX/B7obf+thQI9xQn6MM6CTLoQ4L+Z7XAZiG/op/81RIZ9AHLbseA0zR30oGjjOd74GV4bKLZK
ebcFzONytiNePH6GyLM0ftkzEu1u9rn/5BjdDu9Js0gRXDnWRlxViyRVrGPZ6zYCHp1YyRZZyIZ7
VV5Vtc6QP5rzqD20wTDs7vZR6008ZYH6jKwzXKY0Fp+Krn51OFX9AW83VWx4Y+3U7wY0apYDGJZN
UrgVaD8K9LSqk6zKK1koPcflvtHUkFB4JCmkaBVTc5ZFXLjNOZwLWfXMwVyCeGlWd1tltPixZd1X
pmijG/60kOPkENkwFlBlyemswPvb6qdu0pF6q/zX3DHDU9fb2s0+RiBOhsRCTlNFkYS9gXHpevAv
cZIeSrtFRT0hmmvrZgh3w25XTjh6yZuzSUWe9Jl/l03PQ8j2xs3ZbtnjM+og07ODdgEppR3ii7ON
tJsRYVcWHKFFmp8lHkhuG5+bwQWBS1gG5GO3Kpf+4JBRkIiLbLXCOc+KKLG1pgfTcwuIa94Ns5hs
lrqqux9RML5rcAl/JPGDDcnQX1gW8RHTnCcIVn/dJqxbRE7YQae2nwUZbv0W5bngAgJq3mLqPVK+
kLiGnWoHRAZogN3UsjjI2oBr5CqvymvdlcPtWuEZuzJFwmc2EAhEDj9ZQ6lP6nlJZuK5yooh31bd
yJIZoN6Sw8nhbJK2lcGCgvSjd1+9Ol8OxWjAuy2Uta+m4SHW+umpNiOQs4DldoNqumunCeqNM6AY
qyn+8NbEM/CxyYK9iNrhbXQibcEGMEOHgdapjHmiIIBnpOGASknJE+NXgQjkzyr7o+iguCU8elhA
F9KgutfabpesRTg1iTRuG7GPJs5cJc8e6F2XraJB57+k2zNdMyeWGBf82ipq8VEos4Z4HbtXDtyq
o0F0CdpQSke+ZBBsmLxZlA3ZEZnjiEdZsLi/6qoGytCHXXazgx0wlOKhJnL7MU9ITAnFBHb77yFG
WPb4DYOPu2kC0rlTdRza92k4J0XYhifjbWgNmHKZTG220jyEkCuCcc7xJPR3UPylrzbvuSn8iwPM
cyHNaixQ0DCsDw2qJef9zgYJduKmYhyKK0XM4cpqtq/iylVWbVSxR8ozYzN1Wnp1Yj+7FSlSJwhD
g8C2CEW55ERWblUdHTazbsdr6ncW2Tea/RlE86Yw/Px73jcfeaUNb4at9mtFRPUJhbf+lDd5uepF
27x0ZeqtOCIPd7UWTm/4Fwij8SuSL3ptfAuc9rNCrAlpgtRU32R9k/bPRtYYLyqxU/x5p7cMZZ6H
YHKfZKdy/sqQ86At7BDSssjaraIO8aY04PeR+zK86p17UnjufrEcOJj6QHBOGKI6SUomXLqhb76U
Iyl0uZ04jwNksWOvEQcwEqn9pcT5prt28Q55P9n5th9u68ZsPs1HRrIDKr0wcMesO1SdEM8iLN9a
/K5bH1/ArprBr42raS9zxNEmruzwgOgvSZDArJaIfYmvg/KjFMr4FwGl3P3IF38KXDvc6UWo75za
Ux8bH7Y34LHpL+KHAGgp3yrfSYi7qcWDbyNbXXc2krOEOmR5HR3dmSAtC2+c1BOxP+lmnEMr7rbb
lQNk2mn4Qt1azLljoPER27qB0f41D5+NhRAq8mplkQ0Hf7JxLf55KeuyEIYxHFTSSP6zk9ooKsfO
fj8czKhkFgIYA2KEQCWoBJnpodZd/Co0H4tq6B4i90tk6MiqJ2mQnfzRe5JtttuYj0HRqbsqIya1
J6UgWsZmYKy73NI4w5rrPpTZJbfmHOwb3V0DxmPhbNMSyt9YCG03VRxJk8xusw7WOPGpJ+K/EbDs
2oe6Dgn7V/uLrAG8bR8Ky8HDnMViLW2ymHkKaBVoF4RMmEraGk98pJrSHG49zA+R+gc8FBMs0Y7c
rZxYC7Rj5vjHUtiPnN5H10R1EZkJnMdUL+3HLDWbA5ra4UJWfXsQV9QUceF1zvSl1vrDIIh0Udx4
2jWKYWxYdKifCEAEf6rs60F5xPPUPQ52GR8cU7gL3/N/GEU8L/lmDWvz2SpZmzScmy0GCMqvIo6S
Ve2VNa+fIARAlODZrlmw2DYp62paOcc2UGtObPPu6s1yBSBix+e2JUpwNJT0w/eRbbZtQHWWBV2A
PO/Hwqvjr6j4+YsuNRD26EGqxU4tEIOICM2wu/QFXCxaWG1kP7Y4/tbjQPghaePapilrsjEIPNhZ
mdCPHYvevd/xMTrqfI9QrWZnTH18Jv2bW5E1xFekFnkssgt4HGcxk9IvpmfkzVTcIwiyDbZjwl4Z
tA/0E2IyDvlR24Bsm8Au/zLUcV9kM4TfM8kYbickDtJgXFidZr9OFvK4YVuxqfYrMqRFvHJrv/og
AgllCD0HPqzb1UeRLNgL+R+jauUnUCLJUvZKbHK+9cRBdmQeBPJl5SQZWFRRdxez9ip+01aFFGqp
vDmBS1Kki3ciF92z6StLdTwF5qVLihDNmiE7CCSUvulF9pepmtEnVSN8MYwcdGU1i3PXJJkIlLVA
XaR+dZFyPQJov205ZaEv1L7urs6cRiYzaWXGLbGYHTj87smZ03GlqY996CxJJw6ukxTPE7mLB0Sm
u0VZxd1uICZugzySeo2bMIRfoV1kjUhZAlPmAnJhs43hE/OE9I1oXeq9WChFaj2BYxGLcbC8z11b
XlGBcPwFj1prBtryqucwi8kcKbNwk+k5T8pejxWCoxI0XUVkk5jR2GfcVPq08km4Yp3Ynm7VsvPE
pjEBMjkcS/NniKKNE2uqelDjGp0tMKOLRHjlWRbpfHhT8ckPN2Oc7aDXGCfZqKYG9BF8ZOvSRMwj
cYgKaQw/uiR6urEU0PcjcWD8jHPjIepc/SHIu/JCgiFU179N9XzVQJj0htE+3u1DrBhLq+6KjRbG
PpxoBDt3t+m4IxK7M5q3qeTESI62p7rqf2j1BFt/CPLv6aXunea7EpvtwnDK8dmpJpf/qdEf2Nm6
q77Jv7ICsFDR4Ai5U7OAkzBS7GT13nCrcngVu3V2/sM+GK26iuBqr2S3e5HnuDCM7EFaDCctnNUw
au1SGG62HryDKvzuSRaBw0friU7dyyqkcg3iLySeoe6eFL6FT2Aus63vOKjLz6OkDZom2eta5B5k
v74h8SWevM1twNwtF0G2qSdvXMlRfWV0T1WlviFJmp+kaXDQmu3q6CIHEbuXozYS7ApOKC5ajyNu
1FCu1KseZyxYfu6e4pPip/7GsHT/gFtZe9Im8K6yx2DXX/Fuqc+16lT7yqz7jdegFazm0b7OC1NH
5EV4l7Ih3791zRNUEhCuaAmsTGOGVCFNuAIDW+3xWzofFg+XsLCNtyDUolNPDNqy8CznQw9qboVq
FbHLzs0300P+JHWCZZMTMa9pTryvU107EZ8WbqMo6q950xRraKPqE956a2nUdfRWlqEGXyaFS2+N
nxUEIb7VXbQvYl3n2eaM29CbPPJKKNqAm7ObjYLdDd54ywOsn4yfPDNxls3kTscy7uzXMLHWQTFh
h7+y1Sa4qWamD58ygVe6A+vq4YlAhVznCGQePuaEhQXFUFzbYqr+h7DzWHIcydrsq/zW64ENlEOM
Tc+CmkEGydBiA8usjILWGk8/B87qjMzotupaoOAKzCAIh/u9n7jzgv6bHF44urVKBbLsOtnrOExv
CTYbe9cFat4WQ3cybDtbB7jtPopSE1BYs/BbbeEeLbc8Vb8Pu976E5GDJ2HF+VuY5+VSrTX9PhtG
fyOv2LP1uF7RRrf1pKQ95lODlT+WwyCA9mvhNxF0t3qss4niihmoih8aGa/xj9l7xtAD580KDe5H
bxlHIw3Mh6AHhtEn9ltvAGVRUB/Ym6hIP6h+wi4SgYKpUDMMvbIris7PzPbAzNEuJYoOVGu7HLPv
nlOGGFB5zrLSKn3nuxT7LkEsqe9xTSZeA4a6MbehgkW4bB1idmgBkOylbDVKSO021EK8/cRBcXVn
hWax/z0J1rz8te9lqzWYdqXqUYR1ch4VM5upasPjjDArcn1f1db4xF6/uPH1KFhLYNnv9eFcL4Fo
v9cXrBf+U73srwxFRUYyFTs1ifxN6moBFvRG9BR0hrJtY/QPbC+Kn3pdKW4sHfNL2ZpricK+Y+SN
NLe6ro6b+pDcTtqcxGnq7xLuYSpdctP3yBR8oj9kHflO0vE/0R/KYCY3sk4CRGRDLcgL1IBDbQOh
YxeHtltnMkgjK5H+VjrM7LVuYXlSvDU4Xj9Xs4A+QUAUzuauyYeIN20OqlFGCsyxNU/yTJ/PEPQ/
D8qU3Miqz/o8s5pt/3OUbCAh/tdQrxG/jNKD6Uc11eZO17To3Kaxvcqh+6xEgcq6rJMHH2rDTi9c
XK0g8ZzrqmtZ4ML9g+dlLrsp7vgLfw7BHWzrlq1zuPaT1/I8SJPNTFz5pVJRPWtlT+AdWlGHyqoz
82pXIXS7SNw6wHBz/oSYT5DXlte5jp4/wSw6e5V6GnEno3XvrEmDaacN1Q/X+CjyaPguisxY8jWk
Z1LL4ibAIGyjY7d7DrRY4JFW22slddlZal32bKkd7JxSb3fDXMxEhfRy7FQ3shUxhw4oU9AfRzXM
nkWbvrtRb53gdGfPZsRWnqfqpgn42agJn1pPavEGhg95o8CMTpHipg8wh86yXjh5DkID0vCEo9Kb
3Rer0bWyZ2zfzUPRh38N91IkxkJU1E+GlfzH4T6gljdryq/DEWE3D77t6ks7NUBjGKG3jF2iPbEx
shdw2uilbl9dRI2emqpWLn5CIj11opfWCJwbQjwNnjZF/DKwa92odg1ainuycBWr3uqjh8OcUQWn
ocGdfUAfelePWCQp/titmqAQz1No/VkkuFOUyR3UZJbYMwkDvsYisvKTY5jDUTrtSj/euYrfO3Yc
4l8WvT+rqhLPwj6NPCCsVbuvkvI+Qp1a3cIJaH4p4h3T7rGKui9bNT8FcQXD0HPTlWGaKCDOhzRt
3xPkUvZjV2IcODZRetZQHF9Gtt1uZFH2U+eGdNRJIlZGdr1ANVQr10hA4XXG+Dh4RBEio37FgbAk
Qz6KFWikOaCA4Daa3MntwEvtWTTJIhZx82oalnrjDY6ylKN8X2+XqcAmWraqryPyfq8EWsJjmuCk
Bse7YfUepaux9oqbOlStFWHNYNMlvMHRGOgseIzswGzzepoj1F0DyD2CHyJK0pH9j4M63RuzTM6K
tbezaPqK9zsaZUuij9GT08Qgs/BK/UhrkHqe9SMChkDY2J4ejAwb2mEw/YMp4LMhFRGuFRvOvahy
/Iomws1k09FHFN97ZmFSgz7SltgmbAevsPdwt61THbrlyh0T/bXSxVl+kBkGuxguJNZwvEgLdQJq
kHvRWZ5ZdflDUQKbROBv9WXVuBjY4y6eEvrcDQobzk4V3bGz6v4oz9os+uvM7oVyUEOg4nT4rP7S
FXf0/tradrOuilUQmIxJm8VtkO5crKyuabOeG3Rb6tGrbCxmuEgeLsbESR5l8stWzG8slbJb2YR/
QLbS8bfYykaWIMn1WmXoKjfpQDo5iHX/gomdWGHUBLQphM0u67z5jLj7WlF10sW4FF7rS0+vdx3Z
24Xs8TkgCZGWcu2hBKX5r4uEKf8UJ0TkZ/4YWS9HxZ1jrtwYO3LZ8MvV+UDzHEZqccdWon2qM+c2
HDuQIHPJ0dInRQ3dkyzZdf7DS2dNjjHtnmwc3fGaLKajmIsFeOZFaTo90AlGqojWLHXf7W7aeuqe
4i4Ylyk+eXs5log31pKROe3k2EFlwh77wNxe/w0aCiNeh2uCHOuQ5Nq0hppsZGsfewLo4+yvV2LB
WaUWFopdXzx7VrSbVN1+t0zFWiWAHyAPBcUj/MHLtR5VjlXMfv6oDllz75j6N1kvrxOONeqcbjNd
rAzudddMzvvQmhqzbVOdgzB2T5YuLMIQGhqCTTqs6gFbydIJ+gsszP6izPT8itfkpLpAzn7WC10E
KxKXghUaPWSDLzTMKjIUWOYqv1AVF2HX8ZxhVnKQdakZRwtmTLEq900E+FtjFb8uXX3cxyQ2H/t8
umuqHp+ghljgaNfdo2VDRsQh4NjPpWtVgJpJheasLEXw1fAyT/qDLI5elK39JBg3XgwG0Wlba5NJ
5o4aeO2imE8xj9+YVRfMSxjq2pndo4HrLVZNFADCmXG42hRvU3e6yQpbeWuYUkXKipyt9Q6RUX5d
ICLfmtTdYaKWP/GSqA8oxM4Ou9SjEfTHiOuNqj2IPsuD1XgJylI7hCyzDwY8GaclQq4zaS9EP1T3
mZK5u2CMhu0QJeNjqg9/EPq3/ogs5hH0El7ywkw2DsiLG4Lp4QUJXORkrNj6w8nuLXVovzc6Fr+2
ZyUnVwMUUNegXhU7NQ9oI9QLj3UP0xxFefDi3jzMgRng/nPlL6eurDXaMt2QH0bzcW5vhBYv3Xmr
yfJ+iSGBdyR+bTqr3lbDVago9qpNG/uEg3fLnifiaQmKctcZhg2+hgZf1ABGOzFAUmSy3slKMlrO
tVkEAWQT1+oWA0pdq1ZD70Q1rOke71yxnY2lsPAam5TZePjA3KXCpiGa7n2XDSciKydZkgPIHqqr
Yd6qqkrRpixs22WZ1NVFdvF4h+2nXLMWBmrA92I++DriG34Wu3tZNDo/OQXqDsbzBco9Yf3qWaC+
4C8gzt+r/JPfAj+OsUsK8wcV7spaTbEYKFBl2dveFOzZLfmnxA3xQyL28hD4pbLgwW/euzL564o6
OZB/XbFGN2vrTpm6xipU35lajKZFVXmvCDF/VJZRXQKYBNg9us+yejRUwivp5G6duVdhG1uhh9oj
u+0J03ddcK+p79DHXQ1guW9wpqpfs3Ql/x8mx36wDLa80OnsvICLnQy/FnG3VBYkoaxlOk4YLfVm
dYwUCKebcT7tZisgeai10sY7hD4FAijNQlZ+9jFQ7t2KIlWXYUbYUToDa/q4yxoSVRHP5EKA0Xwa
7UQnDzTBA/Zzf91XjfPcWPMvKH/BWMw9+X3457UEaHNXs9pbBWabv4xl2jC1etne95Rw5Xhet1FK
cNe6i1NX2vGm8vpuy082f80QPWnnwK0JBWYVFzH2nwjR3gnfjhdYm03fWpCkvMHS5E6P44T0qQ9b
8adUozyTgotXVcZrCxttVrne5rNfF/XpMrRSY5nhzde3WX8Z50NSOsTR/eKjTdEAkSVZb/ghLNJy
ZC2K/vK1m5tU5bkQr7LXZ3UzssARep7uPhvKggBWZANglFeTn1ernQbe1cjib0Xvr02mhlNSD/hc
tWN4n4HlWeoWKNSxAsDQB3n5rmnNM6aX4UdmkA3VW2ZdV9tmrVawBTT9G92pMZVSxIcxBsarW44B
EZx0eNT7eFhlRWleOiRgNnod1betDqNE782Z0Nl3q0+8fBcM7dIpXCh6JMzIsPRBfSuba/igOMP0
HzUbxG1JOBgpnjzGJi6/m1oLHx0NGFemFMTeYx3zN4wmudthc9OCx3uFmSe7R8RZ9nFXB8uq7vMd
sxSyi3VkroJ5wpWHpomK4FqORZVVC6OGSf6P//nf/+///jH8H/8jvxBK8fPsf7I2veRh1tT//Ifl
/ON/imv1/sc//2HaGqtN8sOuobq6LTRTpf2Pb/choMN//kP7Xw4r497D0fZ7orG6GTLmJ3kQDtKK
ulLv/bwabhVhmP1Ky7XhVsujU+1mzf6zr6xXC/2JHyqxe8fjvohShXg22I94oiQ7EsjJShZbTeiH
CvMdvnJaQSZ4Z8OLjrLU1579CO0dvNG11WBlieTlWTbk+gC1qszRNXMQ6jK7ZN02RvHqO6Gzd6ak
WckiWoPZsnLS6DiYRfHarkBUp6+xQTIombRkKTupcdetXEKhezMLnzInO03NUF000yt2rp93C83I
oY/Lyqx0oKsF3lGWCKlWl0pTxnVWu/HKKdPqktvdt7+/L/J7/3pfHGQ+HcfUdMe29d/vy1ighkJo
tvneoJwDpi6/K8aqu+uV/EmawhsZmKJsEtZGWsxHnfose7GbSNhMsyPwteyjmDkz8iA6rcXTJ/4A
mlfdccupj+L25mcvMUdKflapvmWiyqu2y8KPhucE3YrJI10gS2CDIaOEz0GTtPfZ5EDmpY+vePUp
EiZRkct/+TKMrz9Sw9BVzXQ11TA1eHjm71/GUHlp4/e2+DZ43tqY1bC1+cD+qWXxxplAosgDYfCv
ytIZglVFkuOXOtm7Jcd/iHPFhDM+j5ZleRYMiAOrU0oIcTIQiGraDTGMhIWAFZ+qIEmuh27IIlTP
ZQXkWFVFToFesuxXLthwvzvIMbL+2oVE8BOqJD66CLWmLnKRwUowsCv9++/Jsr9+T+zVHF13DUfT
NcdQ54f9l4dZBxw6dWypv09V3Ww0s003JmvoPeHe5Cnq87NjRuq3zElJRLUiJO4fROfATZSFbCgc
8wkNYu8BWnZ006XuuI6HEjvCqnnApBVrzykJ7rsmSvbXYjCnWGSeRSVwvW2VCIOeIGnhqv5skbmY
Ed37uMfS7TMzI890xbBvP8fKUZ8X/aUz4+Xnyh6f9d4A7BeJReYFIC+HIhv9gw0jP7+WAwO7T76t
rWy15i6f/RASDK4jXDniszmJ0sxa9obu/5fZVtfn6fT3x9o1bM0Quj0HGRzD+v0O1apWo/sOCb5T
wnLTp6qLyxI6SY4L8ZRwDPt3LOROkVd1x6JxETPo8ubVrvXwYCRddheKKLvTElxSk94197Lueuhg
yPhBgXHr3E/WIQKcEuPp2q0stqOV3fWF7hBsTprNKD/c8wqS33nZraHOeMiFQOeOTSNrFkOloF9t
xJyWMA8IJTv1Mra14ugmBXyhX04bhJl30eRdPLWGFRBlfON9InbMYdZxGsp4O/RGeM6jRF8Dr+3v
ImaOFYaV8aPfEcojmuE9K0UPFW+YlLckCL4rKiB9RXeO6HJPj3DW7itTa3YTADLCwW180YkJX+QZ
nKIfXAAFy59VeYMYZNSkz6Y7Dc51QFH6MFhT8LOf45sO+qVHuDJUmLXyWRhvsvIy/kb4CQK3jRiV
r5b20hQ9fsi6gB49n8X2hKS9PK2n0L1WyiKAfPOm+VPE5Mj9JZj2eA6bJmu3CYB6y4Mf70xnVPYk
gWOUvpXaWGpOgFUCYgNHrAK8Y6I03YG4PEIBlGS95VfsNX45Bfy9RrV+uvnsk7ssbleybOnW98j0
662XN/tQLYKnQG2LlSBHccwn0zm55NGXxpwUaNPZeDMRr7yK8w1ZVnOPcTl5ZK8lr1tZ45XOIBkM
g+djZehAeZ0JD2PnEo+ugWXJRkDK0bmv0EUQ3lQszSodF6MaYRM2dzYal3R0Fr7bht0cJ7dXT6BK
/zpkGUY9xATsLfv5SV/UXaqeIg34IvL2G9nP0j7UsQnOdhM7t2OGhf3gWcG728OOiUfBtqyrxcUe
0LtzcyN8r7ocgpbnJOCITOWBdNzJ7DzvidhVt3CjG3Jp40nxKtVfd3hskv4FbueWxdlQ4Fcg3YvF
eDqVB1mXgXlFE1QrzkR0nvoCjY2Knbq/ZitMAAwM7G5EzNlfF4LFrZKBH5Hj5BB55gYRhKOEv+bz
WpODcH7Cw7JOgoQvNgKDtzYnL1jZbCvWWqOzwkFd/wQbJD8Ir7LOta1b5zECdfj3bw65nPhtXjIs
23AdYTmuppuOXCb+8uYQZYS7sWIV3xQzypY2UaFtXhZ4iwJkeusECnbo2j3njtMeiCejXzDXOxFK
iWohpnMyKd7FF+aPvrBGfGrZv7CcqG+EPqgvUVksZH3gGeGOaGixkUUtwyIUBMcjUTvjaAZDdb1s
qRUsyBs1PU0iSDeJrvUYLyThRnd8hzkltl965I3iGRT7pT71l2bR5u/+GDvrHmOgfYLu4kuo5leA
cYRW6bUeN/P2JSGeLIG+X/pn1EvAsBsqEToOh7By8oc5L7kqstDcyKIyNvkZVuouJt5VILysw/AO
unwftXnxgEE2GZam/hhHRVv//d1y/u09zzvEJhEmuF9CJ43x+1ukKmvDIYsZfOuCFidoLX+ZrNq7
i9LSPvV51S8a0fZvQxuAH/BdC7ayoz2hkbPBErt/E92QbJ1WD7fCTJt1HYB0McCXHLT54JBZO8ii
PJN1gdDJ1dj2TaTH2YX3OJIuKguuEi/kC2KB2MUOPDR9qRZHTxv7Y4FZxlMzinNQRdMZUaL8ydXF
B/mO5laWgjlI2RRBfZDFtA37ZeXa/b6aR5Y+WzV/MuytbA3Bja+NtKo3vqunN8EMOQMD2R67mU9k
zdrx7bKp+/oIag+opayRbZ+9yl5HRtxht5DVKE21Uf+Dycya83upbpEfI7Z5z/xc7OKoJpiSqIQw
YpWuRtzNXevG39ke5MzaHe1bGym3aSHM3L7NK/NU5WLcl3ODbJX1WmPZ/+XGyxv762OqE6MUmmob
qslmTfu6wOuRou561zfeR92vVrlVgKgVSn89xPzgUSNxn/MqsjZsKaJbq3Ssu3RCeNdGYFGWyIMn
Z9GZwEHZAs+mUt0698xwkdXgasYeKTN5QCsqOzk2c5rfmAqLLDzHHVSnCLUMp46l3v7vf9Tm10W+
LgyVn7OhwoQ1DEP7sjSKTVE6hhZp77bmvdSQmm8bZplfDkOPOh98R40FymQvUsSlb0GN9Csz89xL
mer5JmZ7j5ESGqQiy72b0gmtGxUIza5LpunW64ZqU2DNfIF+1i96Y2wORagRizeLegfoGpRQMq0d
L/X2Jvi9G3lWqBEE37ku+3n2n1o/6z77kViL/8tU/W8Pvy5cS3c00zGEO2/ev2yGWJhM7NnH6j1K
048sOxOe926HKLJO4YzlkfgcoafxCsUjsfqsk2dx6+hHDYOt64ASjZqFPI2mGURslONGXkB2lg0o
2czRD+8wkrQe/4J6dygMlMEYoLXi9LdX+Lc8VYd6lmoak3VPDBTcAYRRHUAP3DC9PttSx2Sus8NW
u712AfV1LRpzFx/NlQVasyMysHV2qer0UXeEeSPNhnAizi6+KpqdQEQXAhZFeZB98zS+9k3B+zsL
UQbtzleGTR/pNXRfp9UW7VDegpR33gM1wZ7eAYxHhMRmEytezcZ3363ebpYwF1AX0XrnUiWIsepz
A2JDhIPzIDuDrPHPxeQhujk3ZCNrl8YbMQMXQX7bDuocHqIhmooXE0Dk3z8mtnwOfpsDLHbDLsBW
23YAIRpfIwNIViYaWrbv1gByvKxDgl+4C6wjpbefS9PrV6KurV0wF5UeDLdqNNmtbOXVjXsvUeGx
EOIxY+kkq0cL7BQvt++ogdrPrQb+w8lNdSkbXR0bFo9HhcPc6uR3Qd8/4k5UnkQp7Fvhh/qyRVn5
OzB3GFXG+DrVBag/XFP2WegXj5VSvcgOnZLVC6sdmzvkHuND4E/JOvEG5VsTLmSHXM/cVeEG48Er
MhefeI9X/3xp/PQeWd9aj6xijN1gKLiRSeKlk1qE/fye+4vM0VbVovpunA/Qf/6qqzKzupMHpFJ+
rZOdP8cqUVdf+33W6RFKSawpfrvW1+uXNqggtkk62fMH21ZPAZyQt8TAXiguh2yf14r92kfoxtf2
W9fAoUs6tUKtybPe7BI7cCiLLEw7cCUYjCByRj30SqgJdWZdumxA8zqBGuq65b4rSPwhFJLwmBg+
dtHQ/SPoc9XYH1h49MGzmzcPjg72Rc/rZxeCwO1kNs4DcDZj3buIu4W4ET+MftVhc4fvUYR0xZKF
CwjzoT3LvsOEg1dSKR6sVfr6GsmwKp+ShWy9HvJmabrRdJewITqKQTO2+k+hFKl38kX+5FNkBSPt
aYsV8+WzSg74Mv5L8cvlWhh9q1Lo1kKOlTIrn9dLsRy7UQssjXK7WXd9blxEoTUkOPhYYz4b5jrZ
qhaufj37+345muEbVyXH5s0Yd0vC3eWpn3tPRmuZ1wZi09rRlQh52erMveVZMfiAU+gXkyOaDEgQ
E2sxUNRqdCcPudcgZuCF6XJG01zrGmFOezub4cJzv3Y+qE0LvyXWz59DI7tVTvrULvto1NeoGz2Z
jjve2epUL7W+q7eyKA9DprWLvnPSfdcU052s01LgwQqkJ1mS9cXo7nOnGG8/q1oRoZ/fRpfMEM1F
ZB+eRqq4TnA0ItQ6vmLr9UG+0b+4imbeD1pwakZ7eBWlZYCmQb0Jh5Rfe/UxMw3UytOYFuDyYQwu
o9FIy2Xinzykze5dVRkeaj9iF03KcOt30/Cgl6NxnPmHjttlJfFJPKDAuYAUpG+XKw5kFF5OWvyg
845Al3+8YxtYPKhD2q4trdfXsji6cXiXjeVSlq49xlJbmr6ubGEsEzrz2SMj7GVXG8MzjUOod6z+
+myHTaS9E6bV13vZIA9JD+xz4wpj1rLqq4XsLVsaW70NkqK811zEs8tG9Lex7WgnrwWQBIi0/J4g
QJYi6/iSp2m2zdBT3Ak1L56w/rqTHd5D3bdvArtWQtTo4HW4jXk7OM5ATGUczlBg0xNkgMW1h8ZK
5qDE5vGzh+zmFxkualYDMtlUHRbLlcPuOMCafBDD/J0l1UHzEZEPUoqJ1bDkyXpjjVpDibImgQp7
8NLvBgI6ZWwNPzAqAliMpeZ9N/nI46SNtfMidWTudexrl4RnzrXsPyySypJdccmydNzzPk5RrHhp
YXph0jcgAFjnfx3cufhZV6Qmt3EmWm5AuLmLgFzuK1Z9S6kckFY2unsqQMyozO1zoPJalooB05jc
22mpH4ueb3kqehSfUW18n5yZsqQpwylVCVWZmInoJptUkN/LotHKd3hDoI8CN4dL07ZvUHOtJCvf
J0D+W6+eiq0sJvpNMXjAw4ax3E2jWW/kYCQhlzk8t5deUZB38uJxLeuDOtw1kSaeikntbpLeFCt5
Ga2yT2pCGMzLeqQDWnQnE2GZsAW94c3ExnhR2tKgaBrvMHJ/l/WaD3YbfLc0Nhhe4+EQzN31RlF3
LoZ9a9mrUMXZrC1SviCgbw2rUFDs7Ie3UTRIAJSLGL+1ZR874slSW3sxNPX02vh1jNtTOH4TkQ9v
vdJ/GFG2I03iA8JU/szhRkYEKs4lO/ZgQZp70+dp9RH76Z0ydMbd5IcZjGkxXDJg80sIE94mjvVZ
21dpvd2oNzlrvSGo116ULCr0E8+uUDJvYWgwBCu+0k2c+ajkR296oLrssMpKufV6TbkdbHTAYr08
yKrPenmm9l7PH8WC80uDGRjKeuLDttVg4dA1xWcnCZHtMRXvacyMBESzq1zcvPDv2OE4CwMKB5lY
6iy/z05CD+5IUR4j1egPxqCZZ7XxxRm/kHiWZVvLKnlIAdpg0zK0N6Qiicy2LBlcVQue+hjALdCX
GBRJGz6h1GGf465kvqLR8uLhwTc+8jIMnwpVr1bOmOJ55A7N7TAfCj1C3iGrdqqXNbeqY3OYz2Sj
7FaaRrEUkPjWsu5LvzIZsL20HiHtaMdKV6dD76YlBjp19DgNpMF9wBcfIb4Zjel9dCIIFx7SU+Rb
/Wntgxi7DoLAV26iRFsIoNIHW0c4VoOR1iFYaXQ7xWwu1yKq8uZxrFGHWdhrE77dU5NhYFAVPCaR
SKunEqLgGmOwYOv4VvmUGchZMqvbuMVQ1EsTI1EnR/RyLoa2be8CtKSXsui0XXnDAjO6FlFUdA/w
EsEfzZ3TyVJv9cL/keiPXjyp34CC/xEB0Xwb6tJb+JWwH5NKr1e5YwV3sP/yTdQP6u2glAPB61G9
SUZuUmIVSKzg57O0VL29wLCNdyr/7S1tbE6Q8sTKr0aNTXb3Q9OC/k8eDaVKkj8jVnaLGGuE5zIc
g3VVABH+08n0dBVbCU+AGlnusS/1HTaLPACFaT1nZWbcFN44XuZS2RR8U36QPYECThaKZkyImKrp
k+2bQKJ9pbqRra6WobmIrj2QeFr1buhRuXOnjSySNY62PQG99TRm6RN6VOYibZX46OZ1cNZ17U8m
w+4lDNJ8V8CzWVsIU774uasR9itUVFlodbvgqAdNft9kzCDCR9hmrrZLszrAZpYTavfSoHe7LoZa
3cpWfiyo3CdVAj6LS/b9qgKm9Gwio3e2e/OXz4UUmK7lGKMdNjr2jJba1fc4juVAk0ssu2IrPPlI
La6cKq1fkEt/gZnE7zPql2S83e/O5AHUmgcJuCfbIRBYhc+DAgekloGt8csUJNdBltMvnapwvvt9
ikCFHdX3/vxJqR78+kmA4OqXrPJfLMVXPtKy++WTYPXuJsVaMJcKUKJzMl6m6OWhSpvNf9nkzbGO
XCbrr1l50kO6qVoEzgAg/Xucp828IlBU+BR2FBgIf7bxQa8y/TnVo7fJj+ozwn/6c2DEIFjr6nEo
Wfr0o7eSneBiY2sM1Po6JGjGm8gEVSSLM2ByiwqdwY3jEs6g9Cu0SYydvCISkaAsipjk09w6htE5
xoLmorErvyH6E57y3Mt2QYLPAqs1hD/EFB59N8kXQcSWMg8H2KXpgDNWYj3KHv7wguZb9yDbA2xH
+OzmJEuhxqsoHdXkZnSDZ6d2LQRTDHbjqrX1KkOZgYTOEW4p9KC5WCtZtIvjKAJvRNFNygF5Tdfe
yaLZWDBDi0Y/BM74wET8rDtWdm/HXXYfs+UAiUmEvit4FpZ+xMMbZulBtoIYaW///g5qxr+Fs8jw
ua4qiNVYsITEl3BWZDOblLXTs8Mbxi0BwskgKzkxMXop4lgNZtrRbStU82BVGT8q/laIdh4JVGsU
Fy/7rqtOdF9UeXxfYmK9d2LRkB6LIJa7aImqCBNvazVU1mNedK9qx4u5TY3m7NcOaivFtE8UvXud
un7aTQIYZ4A43GtpoLwxEQI7WSYOOeDDr8OhhzR7p+bR6eerFS0MWdexytsee5LnEXi2HF4XU35T
kB3GgItu5QynyMy0OqagT1+cvz7Tdev44LiZuZS9fIGgn8bseJDXQBOJZN24UpxoWA5EAi86CnOX
AvMFn+nt9FnlCjAxxoBom6yTBw8rno2Juu51KHLO2tEsrRcVE92jj7/iLjdS9N7ms8+6/3T29/3s
yP3reu7Psy9XiUNXbIFOk0NU7+pO8bZREIZLNmjTvEub7rQ0SDai7fLVZ52vtdOqazVjLYfJhs7U
y6WZ2t32s84WDoJpo15uRD/9AAeOPGatCZ48X90LgzDWJHqUquvQuUf/PV9aWdC+6Z14BD8WAMJR
1lRAYFKd8mSUXf3+97/vf0tkGwZ7BAAZFix0wray/ZeEUWaxyQn1JnhDqCaMbyx7VxvZIwSv5sNy
2q0Ya+1d9R2xDHTbOJdo6u+rYLK2kP3zY476/SIHOLgAYcWPfD4oyPqvrBgkqCzqdXP6+3+y8TVr
YtiusA2Cm5bhmI4pvgTOLE31w4Cs1Ps0DqvInWqgDxzMpMDz2babHdvkeNGr3l916mBj8Y2f3UJP
ze7NzuoD1D7g5hoUK9IIkKfStH/zwesvUpGqtz2aYQ/KmJ6tVO3fioobpGMps0uDFbTpws/027Gp
CG0OJv7aecJL3nIdDdtEWuSZPMiOZOB7fKvC/L9AEAzny8TEH+7YFiLKlm2CpwGh8nvyCBY9CINs
th+wmDBFUuZH8jP+bOTNqT0fUt3Pj14B55wA9v5LvSzKHp99ZV0icrRaExOvv/kiX/p9Fj/H5i7E
HVhNEZqwZn9vIG5+CIT7BnGAGEhtjhg02L7YOGZN69wFJuhygDl/kVWgtYY9M+mENi2N8iK9io1T
7YTmDjm64V4tyh4xjYuIci6pdPw2/apFtWUeIC+ieGWwABbgH+RFYJiNpxjrONko6jZee0VvykTJ
ISFGyJKT9Hw8H+RZU5v5Apnldv2lIUvRal/IjhaPylLXEJKt2sJGTi+eloERdo92Yo0nvpD7Nu1Q
95oP5fAGYyp+uLZbhEZZJNdH2QY44/+zd2bLcVvblv0Vh9/hQt9E1LkPQPYtO5GSXhCiRKJvN/qv
rwFQOrLoc+1b9VwRDjqRQDbKRGLvvdacY6p53pyKlMwbs2pguQahQmaDJp9Spfp+a7lv+ZPMe98d
vNy37BWNbu2NADpNPwXlUXZaig9jemsoZUld/MefZedkA7zfFPpYHpftn7vlGKQxTYOBJq1D3q40
SRttHnmV+Y+MLiNW2uxiz+Mw8pDkPDX5tX8bhhHJbwhrbem/z3vnNB8QnDmdRNQCy5N0VSbfGu1m
2bccFWVTvYe6OjJRmcfy//SqSjfuI1///qpxNsiePRhIEbJpgqBLQGMKcu+TQMmCK610rhg37euy
2auj9EntqeJrABhO3aDm1yxvvpAvrF2gyuuX5Zbp66wASckwq1JnmTghLll2xKzziZEQ1XrZ/Pln
eUQN1/XnXTLNB7dVEjApTS+dEbgAY1NzexPKpnRe7vv5JzSD0AvKKD1QPU6OMLxIAJxvLX+E5I+F
u9ykV5VuYKNe4zZMT3GQQ8Cyy3xt8zWs6ris1xmYDagS8KApcg0Y39rXoCrgZ/Rdfi8a6tb9qMrr
t03RtrcOsUGqpvuFZ+Q1pZeq7Mij4+DQ6dtLHk8nij/pOaCHB/bUsF2/0bWnYVDNdWuIabtsFoQD
uvo0JtcqFMFjzYxFcVL9KZ3GDsPyL48yu5sMkwzTzSamLqCKZ37NhxHR2pNvFvW26Fn+FEVYQrSM
7pYDIL2NrhX65s0QOd3RKAsQwoNTPqMGnZ/ALiV7lSMIOgIWUm/aUZ/cZQcSqFsqJc2Hzg9K6DIA
ZZMc9Xpkq4flAKOCSS1RdOls8lRLL8l8vXvoHRatPow2Vs71ZjbhfBlWgBMRDyUY2Jgyazs/UvVH
XSA5mnfHdoKa22S9kvW1ubZDYzjM4mJ8X6DnpFA6VgtxbpBXuQU8azFmBGWyD0WZ4ct1muNQBN8N
G+rQfaOfUN6SgTZe6qqiPYUE85PQp7USNdIV3sJ4NzrUlUo0pLskV4c7Fcribaufln3LPbVilahu
QtNbNqld3Oq6bh7IVAz3ItK0TSIrxccxF5vlszCHtvPCZhKXLK1o4Y2G8fbxAmJe5XmRf1I0ftSk
8sj7IRyqe4PAp+WRuZKAQCsNPAkCAY6kB87aGcbwM16Nty9C9YHs9TaMTo2sjqucVrln1oARpA7k
Za7DNhUVPjnMrZXzdmNcbpAk9Hbj37tG+f/lmL++BM+Ti7aepwU/X0IKVOMfhmX1r6MyyVSajHhT
tzTTeT8qG0bQOJnZDh90fbKvSdpeie+oPikt+ZgdjJbtspmD7TBrlYJZTWfQ61tKkGO/8otA6hI+
Hqv0coB4mASlGEn8j1uSbjnMMsZ4u9x621uZ/9CaBFPy67J1nlnRljQtAnKREGnv1zysHURVoqF+
0Ose8CbUXbnWlJ2lA+Ncbv28z/kP9y3HOcWV1FB3lDK6UjBj0n1EcfrQTRWVx9TxD51a7sd8irWt
MvjWZmwZed62SafZwDOGiTKkn7q2SVeaqK1D5QAUNcR9bEkpszIz30dhlHF5ZjMeu2+kLyo3WJk0
TH/Rt+UoKgDZWrNJMls2a//BQtLyVCIX3HTCrs1LOuQVrLmofFJb5h8ibMh/nDejslgFml8/BNmk
3/L7Y843C3RGi+SlwiFxM2SlZyd+ug0hOV17urwnyx82y9aYtM51uVW3tgxljDy9xAI/7S53Smb2
CYKWv/958PJ4qlQbeX7o27HLY9OW0Xi5sxtIHY8CDZespvjbIJIr5ip9+UQJ2EIJUKaH5V8SO84d
nUud4m3UfeianAov/yKTvAIPT/kAcSu3jE9lFn0J4yn7Gk3xJ70udKb9g88JaqNsJBzyYT4gYpz4
EBkVl7reQWw9T5febi5zKHVM+GaVsRWervEmfk6saqUtfe/nVApCKZkLuOO2U6tnGzuaqj3zcfuB
NvGtpkXal9LwE4iJgXbRtLC8BJVgEJp3tOF0KflhfXDkPNhbUd1tqp4Ljoi/LvtpPYfrKSWSXm/k
OZvB79ca0/9LmjKv6BWn/KI68RMurw6sn2ocaORKq+V+PnUvJh7448xS3fatJbZW6UgfQ+A1ywEp
+VFrtdfqA3z1+CGPKNDMTygHeu3Z42SfcQ9rV1F2tGTmHa1PwxeSlXSr+sI/TllWrczMcG7iHocL
XNJHURcCfFkZfDBYG5SBMj51llWexlqHnzTm4xM2j2jTRFqOIp+9UQlYVSL66bLsrfE8WXr+BGVp
uNTEJrAk4agkmqbtGEjAkNpoemriNvFk4m+Oy4MsJ1i3oNseJNFLN1ZOkuzywvhe9pYTdqvlQYQu
pqvGt809SDNxrmPYLNM4IewQ86opirUPPzfJifq+WZV+faS09OfNZW9UU3JYHtvM6UpRFVDSzeg9
OjqNfyP0D1HQGd9vMvR1cz515R8UbNzS+i/7lkdIvrHWElNGE7JPct83PlaDqEF2AJxDgEnJPqFB
06nmPi1mNJ1fyuRKWfGxHH3jPpnsu7f7U8ek6oZC1m4G/5bZ9Mtyv2BK4mUCIACmpfQma8rGDWep
iTQS15KFtn41p6q/oP8kDyIGq9u1CGuA866tvLEObzfJq7EOy7ZPM2ZL7CaMHAZZYDj6OR/BWIqK
qJ63+6rKPEfyJB3+JK6Z7wuU2xGpts/FgukrKrcujp7rPrizYj966fpqS1JxEbpl9pwREB67ZXtl
ZWyEbpHEEC2C6UWM/tWs7f6Z9J1vU10on9RJH6CCAbgbKHu7UOLB7PqWBVIwZQWBgc1hHJJ9eJqd
TZFrvrkctNwSWkNWlG1n3nKfVGOZcaWQ58iW56CDEG3hd74uu38+zu6JHgvDqVh3fja4DphzvKZJ
sJbMSr+wxpVxsyrKPnfi9oxGC0ycEYp7KWSubE919xlS3NUPUCu60irIu+7N3RTNpqbF2bS4mIIg
U47hhPJn9j81I9EUppYVblcPFgI0/lDsw/5QklnnBDETEcysKk9/A0GtOwSh+KjM+WzLH2d2ErdB
diYgXjoudy2HmiFQSB/O6ernsVZI8qBihLs0ro2Vqo7BVc2aifQqcySZLtXPTSx3a9Up8gdysVS8
t1rwrA1IYARzaLdLylUC1udrMSQzgU/RPzgR8MPlmepA+f5MxRzQqpmSujWl2jhT2iqMKDzb80bK
NPSc9VMK2K2voo2wpDkXgT1Wqsf4EMnn9FBCUjWJmx03stMw34qVKjsFZd3sChII326F/77v3d4i
EP1axsqPOkA+ONRGcZXMN0NTlg+SwZ9lc/ljaHZurt8OgmxoqARtcKidmIpXKGV004HeTG0tfULy
ox5svRUr1cTqDC8DMlhIdQC7WnZjpxo5rPMOeGjlqnda+1AFofNYp62XmvpARgrS/7zvxs2yie5r
T5Kc8UC2T0y7GANYCn27Jc+Vj5rZdxEJ/zOh7ZGXFTOgTNLqTZ5G+QksL1pmsLvbagq6W8WZRi8M
ca/LKc0Hba4wBXOtqekjfW/n9dPPu5ZbdtXrq2hOM5QJ/FGSzD6RSG6z6Mc3B2nO8NR5c7lv+TOV
zFxcPIdERNrA+SAG3dYUwDyFfhgg3RKUwrI9zduDCFAxLduM4j+2g6x+0uUc5lcuf5TRD2e1nL+y
QATamRuslxAahIlu3qEVNjehXUZH08qCc2vPDSepqT+0RQ79ArLvS/ucpknxmqtoSOtatT9IXPYQ
DqTNOehr9VBYWbJNq7a6Y9UJ4iOr0ueOwM3lUUpXXoORqxXCPd/j0rr9+8qfavxqu6FLqDuWKlMW
dgxDkzmdfq15UaMMO1su/a9GMeMPJi04ZtT68Ha8qiIQz1kyrT8aLZjrmIB1L4nOo0o0niKwFUuG
El1bddiThETkX+VrzMiKSxTXYt86K80qo21WFuFdmN+lSXMttEA/yJKhHagWEOhSlKkXdS0KGB2z
AasmfVXII9SvIZW5dPB0OGhhfG7aJ0WX9FUzwm+jbtdssVVQTtZqrCJNSKyFcjBn8Y0l4woCKP1R
VYBr5drH+AXlrHYzFR8Io3NQ+kAwVulvkhxl5ydZ8ZVtVrcfJGciqCiggYnX3tjRTc08jJXS0Yrv
KXpA9VZ7cTVGkrj8DptNBEX6KMkWLXcIqW5OTusmQ5m66n3yqeww9XxDKTZYuORN76faZjK+trqa
7ztKLWuL+rhnADLdUAEfPKsumXsb7d6fonSHFxetzIRuKDEKF0Qvhk4y1KSItywKejyJAcM5q9xB
jqb7Hmh0LJHeOIaM+dh7YYqoibVGxyStEd6Vm1GzVTcJe1r3SVOtZIBsJD/AkpF69UtSgOzrzLxa
54Gfu5JUZassUMu7GDUgkgL1DMRaPTd4nBIlaklkCD0IN8MBwbFzJMEQ8LnAIEXPMLxPME166aBS
ciTXDRFiVe/h8K3gYdLMj5v9BMceWEPpmgMVg3hqv2ZypZ2QzzwHoba1QuZMZlXEuet3Y3WgGh40
QXbKNP1xiE3tEDSytUoM8L3MWgIvVpyG7EhT0GN5YFWXnTDzZ6eKi/QYAn1tcWTUsV/eh3r5YBhN
djAiWtW+fqR8fQWLZX7k2rsPbcLdyR23w/xcaGb8VEvpVrH6nlCrSHgF7chbHTFdV+tuGlqoH8qQ
ADgS9HDKxm7Xdc25NQ8TMoj1TPPcEOp7blN7OocFAhXJoiuONetU+qTMyjiyNtagG4eyih+LzO/P
/khRNoGZYSu1v2tH9dZmPepySbb3YEuBQqvDvRLX7WX5o1qQE4cqJ4IvrBFdVbJ21EaBVE6zTiXd
2GuPEmU1miH4fosYWsS2Xu9PbiOfg8o2HrEfunYYHiuq2Acpk4b96HSfMvzjZ10d0EZrfI0aAldP
1QgWZkWPuBH95KqrAST4k61uB2ayq0y1vEjSvsp9tVYjleFlHIaznGc3DZ480unR12KSB48xas0q
yVuC0LNwTcHC2aaBVayAKK/MIfhiqlr3D5c15dflNlc1QzEsA7snVQMiYN4rgSGR5ZZTO/k3ZEfq
UzGipyI7xuokDDmNJbHowrQMQ2pd+jHW+s4oX8nNsLYhIxo5KQnx6UlySOiyt1E34hrmt/0PV95f
G9m8RUunGoBcWVHpRFj6O6eKIqtpnVVl/DKQDAXSm8zBXi5uq1QpyKwd+51qkaJSUgfyStaOm1QR
rtajtFowwuUElSMegYpr6UZTTLGh4cKyJWqy20LOnbU8hepmmq+1edJHnmOm2lrPDDKAivCpGeV/
+sR/rdIsnzjCa8VAfo8p5C/2TWqZTpHgbPuWATQ7wFw0jyh2VuTIx4QypfCwCGvx3Ry/q0u51if5
PCXSXLVxHhq29/cfrqP8Um5Z3g257CByHUeh2fzeuz8g8lc7LijfHFYhcE/amgDv4qWzw9m0NDar
SXcS14whtdiD/apJyde2aYZT2zvTvtDtbSVbrFkoG+6YGw4HXwoRnDWRtVHCCq78BE2y7cKPaMDk
i5jCSyIsBXFHF52zVk23LUkcxnopfxBV+SQVke+qZfwQtdU9o5izDso+I9EsNba1rD1FKUGPsQ61
TTcTqHFzgyFunZaPCwhRW5nyWgm6fZYJ1QsNufPGQKnJ6rKwEc2btWmma9FbxwDrF7kPmZsNpEEC
6nx1mijcGlHzSc0n0IplcVfYunNQA+XQR9I9bLD4MeFX6yq285wVwAK1sZWP6HL0XR4wgBRSGm8N
X62P/FLqWdfctq/GqF+5HuCCq9P12MOPrf2kPaly06CpdQhtkMtjU7XNOc2IYzaDovXgFSduItsR
dSLlhvAEif5NRFKpGKfXv//+lb/MajgTaeEZ/PJ11bLsd7OaAlKqVRlB/i235OGmq52SeC1f7z36
OvciVFkWlVTV1fnsLKsivDW4Fvz9e1D/cg7OvV80KpyIGi3V931gRbLEgJ11+qYU6VdS3ZoT6o0U
ulwWoFKFFLM0p9WkPiP02LICC/bhqAxrStrIn/vC3kSG+kwwQXseCMsFDTNKxxSmQDzm8qrvO/U0
9cSC/v3bVt6VKpcLEzEDumOrijP3Qt/JM5SE5SS6JutbVHPyyYnxxWl7dUXwIJAQP6j2uWUikZma
RyNcU7zfA0/XPhf2sGfoxqxKDiGTkLK/SF3pUn11DsIaUze2ySYgzMBT+M6YCtvKQ1Qp8noMix18
KHnViOCo2LAnfCIMTZGtyE8x90MwiRWVU3vb29T6+iaFs5KRF0o404z5Tp98acg3Vg+NOaRXfayQ
j64r34fEEkTdyTJH+jm0kbHiEknaFrFwq3h8znV6myGOSC+RxnY9BoO1KQw7ZB1adCsRdxVuyNHZ
BK22CQujvtX6JsM7n1rrgdyuja/rMTMSh9mqEfRU96YGv5tWrWo9aDy/ZOLqxF8wBoaiepZ03Thz
ZTdWkkR8r2ITHFphU3etOBqphfkPWOWcfa9Hry3zPlxLy9x5GPcgeMtdKRrUxFRdtswYFCIV9xHQ
4K+yRqwvgBCt7sjVKppwb869Np3lNumXEQmTob4XfTCsexBmDAFGfu9AZd85XftigFLMmNSoyk7B
EHdTCmaqVwRIrO9kdLMHfzw5apnswqpX3LHTo4lqSe4ZVeqNRJ/faJZErGwFy7KXnTB36VxIt1H+
MdcRMJBEoWRH8jaZG+bKKuhfgY1n96LQzZ3eiclrKEHLhnID4H6OOcJNWEyN+Idh4J0h6O1U1sE+
WJTfHbB77wxhrew7/C4t/5tZRyGzqS53E0tyNgkKpI0iRy1N5667mKbRXfRAId8zDo5FirWdycNm
0Lv7bg4cxLn4kPGl/P0v7a8XCGYAjuEgOFBM1foLYEZT+2lKhj556aP2imxYuVcc5O41CmPP57q9
Gts6vWmgoaGT6DxFHXGkKbbiNQZTGEkj1VsIpfg82C0K2sTSEEHG3b3VPziF/TwGY/kQ0PP/J7GI
835sZa6iqXRiNM12dH55v64YTSUSmSCy4EUKAN9MIBX7wvrQpDEDF/jSjTmogxtKfrHHs0N7CFns
PbThGyt1DrliGvtlMdXJ2lkSA3q9fK/2pGUVLesdhXwKN0BdaTW9OGtKuY8pHG4VO5hBHBhrIKY5
h7qfZFfzxZZooK8jSrFPWmIjXGnqc5z59ZbacPKQdTVlM64+TTs8/f03907BtpxXts7izZYNFa2r
804vM2UtRIAhiV/sTBVrJzEDxhMf27ewb7WoTI7moJhrvFIvo0RQVDscpFEYx2yo17iXABD34Vkb
5PpkZGEJ31r5aBFcf6PZ0p7Ewk5q9EfMvqRBYtZYoV6M3EqknUdRBaZHHFSXKfc/t3LLRc1nUYXP
9YOPr+dYt7DI//7fyvnzl+8b/Q9DqGpzkpqK+e5HVPeZIewgz19Sw5BXKGn7C25gh6DtLrD2EZOe
axYlK3Qy+dmZgnu9CV/9alK9RFaNTao7wXn5UziUdiH3ADEwUFZit4rbNrnlUuXvS1t8IoJ5OEmU
e+0mW0dSfSFQeQDAQHkUd+NF573d6ACHIs6tnaMHZNqnkn4z0O67JPmnyNoTqZGSZkmOAzyc3NFc
o7Sxu8rah8ps1z49ei3RlSOh5Gj5m06GtEtKWItuJsceX1qMJdS9dn4Qh15LaIgrgnxufrDEmu6M
LHdH3ZQINclAgGDQuYIzyE/NTD0KMqciwh4gOFoa3pjRSo/SmFYrWhRX9IvFRR0emmaKdiw5A+r0
JqbuLC9JGe5SDyG46k3aByYoSDxF/9Ka7dGparJ8uFoDA3dpKibXlEmdOyFoXccknrjZzOE3jZqo
4iq/MIN0jrZZREeaWIXbJLqxU0J/OIz2+DpErUrXIVcO/pzo6qv5S9hWIByoY7qEBgynkpQOvyKX
soHtN3Ap3BhMU7DIUfCQgdbMpVDdmCtwXWe5RM8ch64GKhanj6Zek2k5J/CqNjU3NEN4Y5SjCEdx
1rtXGvTNNWX24ILH2MN667e6XyePCP0Pfk2NuBif7VQKTix6qs0QQPWukda58Qh1iNq4fDTmPzik
XRJay1Pgl8+wd15qfOA7pTAugJ31O71th50FTbWHS3tVIySVg5F9zdv6rJtQ6Rs7uOnJ2boBluoJ
JbsjOaJ4tQLGQvNCbd96ypXJdEdaD8dcVi+Doaj3oxJuR7tMbnpWPDDPxmbHZYn6dh/2RAiFOGnR
6+3MiNI/eFIG4zJz1jFD+RHF+3gOWkpVk+2Im4D8s3+YX1p/meNapmJoButHy1HQG767DnckU3LW
6e2LSXyMl4Qj054MX5bttFxDmTJcbbvihBQblSz30o0DQB6mEqxCghm3ZjR9zYbI2KYJwPnYADz+
maqH5YLJcvZJPFeomMcz/p1IiMQMAgqPS1xwxpvhJmbek/7im66qYZMO+tFeKcEIvj/rx5MsPidp
vtMQfd6BCCgIEMzbM/QqYxMXyutCg8E1siW7RNsbAz0g8GXJp0x06QrrGKNIG7Iw57X6LDI2eGLU
LeYBvKFBVBx7oFrJnPeZi7q9b2NV8abuIaPzBXdtiNdyDhoonPKXwUZpZA5dsw18GkrJfAr7dXTp
4m48R6Zx00xl/baq/1+/UOPEQpH7WoAVQwzWvNv8r4ci47//PT/m38f8+oj/Okdf6UgWr83fHrV9
KS5fshfx/qBfnplX//7uVl+aL79srPMmasbb9qUe715EmzY/6Hfzkf/Tnb+9LM/yMJYv//r9y7cs
yleRaOroa/P7912zLt9RNE7Pf+P15hf4vnf+F/zr9x+P+a14/c1DzZQ9R2Df3p765+NfvojmX79L
lvmHIzsIOinHEmvNefH7b0ADl13WH5jObcdCnslFACPA77/lRd2E//pds/9wwJY6toOQ1dYtk12C
CNO3XbZMLYidGAdUlV0/PorvIMC37/A/gwHnl/+TBcHQkaAgPtfA8emGhq7j3eJyhM5C5MEg78gR
cOG8ZMGrMR3bINjIgnV01ruyHkPUsFkzvRgidEVHLF2IReKbijtbyP46gkEaZPGu77kq7eToSr9c
0Su3iW7+9DF/f/N/phji+P8P71YzTWT4fDyqo7y7TBSGaeL5D3i3g3xQQrLLRVbeyBZ1Wl//ODrl
SfBjCsA+G9ZOyuQ7zFtuOV1GYjQrqXlWuTx0urojHGEd9MlaT/1zxOK018z9qCM4Iu81omXa0t9w
rpb2IsrRJYDcDX1YAJcKX3syJ8vm5c38dDQzPH++jyMStDB6VXydj4FZD/UkXs0vVxjOrnd8jwYu
T21vGsb6UjvZXbvcNR8yPyWCmu38Duyyp0nQb3oDBLndruXyq86z/3hTlZ6v5vc0v8HlDVcocGRj
TcfGm4+JeLqgGl2/N1d461eikFwggC5FTSI5JLfituh9D6UecudkI4JkHdnydT4mzMx1bWyrkIey
G6ScG2AnrOZDA+6LVW+s8pXdXHW40ioQ24rWQlUzG+HReuTs5Mz/jCQyXc/PERWk34Ql5SYS6Hhs
pXMlH7csklZ95pznp1PjIzynna6h2GAzifrbiqOLZkww0PJ1NPKratduMFdx9ashjnqxETwiQfLk
8xrL++LFK8Xa/Pinzq8npIHEK2XbgMjOu928S9fC5f8DnttnqPWeWmHhnf8BPA80IRdc63b+eOZ/
+/ziy/1wgaqcsLj5tfgI/fk2+8BLwZ9axckDyhtv1PJHXebKX4dE6aW6xeclbzMNZ7/OT4MVBDky
UCVuYixrSLtkQgHk5hBBtzRhLs2b88FCGRjgbLJ/4NtKqUsEmqfH3aaNM69t8+N8v0/DputA3Eyf
I15jfl6RdJsoYdDk6eanIGXdc6iL5wDB53dlMqj8eKiNPrmisZ30MXwA3fW5Pe+r5qfFq8a/jGdL
9IjQe6W5l9OOVpDize9gflifbsj+RPm3Rt6466CIdPg/3LgrvmSkMzoAfHXT8jJG6qY8qcEc3Bau
vnRD5tVtcjdI/oMTALpMtfJzItBmATx2Ru0GJesjrKh4FRGfk9vE4wnrKMDsVDUDYgD1J0488ipZ
fCAizmfEx1hte9bdrmrbD0n+EfAoDmNyMTygvDOQrP+a68GKaDgSJgN+MLgYb1L8GKILOM9aEnEJ
Y8e7WZpi3ZLiFyXalYtY8LZq//9j6D+MobOdjT7Gfz+IXl763w4vNWCsPw+d3x/2Y+zUGDtV03J0
HcEhRMU/jZ3GHwbVBuohuICwXf175NSVPzSTIo8NP4diqaazwvs5ciK+tBjwHFXGFEGF5f9i5GRm
Oi8Wf9r35rHToCptU1lkNakr7wuzalXnpJ4Y9U4Q11iHo4TmXeRu4Ay0vmtSk0XAbyyvtYbJbPgA
79YHbJRlBwEjuk386iFwmrs2IH8cOXlyYrVUehGnNYPJnNeNVc6L0yLeCOLAgVmZn/WM0HM/kiFR
DcZGoXZ18A1zr8gi2VeOWW7pEvdZfXREMbpFhkWigLm1UpoOzkE753KoY+w6kTbeV198JX4GeAaU
QlcZCoUFgQ57VcF6Ri3wGvXkph5TcIU0kpFDp7EkbcKe4N42LW/svGkudpc+2OV0Hg3IE/UQgBFO
SXWT5UcAJBJOPCfywmF8RSW44nfXVijDVfAYnklWQKOLyq1aKh+Avq4dV8MHRChfpT7+XGlOsS3I
vr6pYEKUVVPsm7Sz+RG7UzsmB4u4N5fI1tg71+h3ClWLz3ENblvItVjZoiAaeChItkQwu6/1/CGe
GCAqQifXBhkOvl5NKwQ+2bYO+g8UprJd3m9tv8+3VG8I8DLTnhkNs8eRaAavKORDJwUfoa5mrqid
hxpmGwyGh4Laq5v15IeEAgoVIjzCRLZmWW+yFrEjOFbHKykFruPOfzAUiwShvirXeWtQ+lHZquUG
w57ioXThbj7EVU1tEixGTpqmUD/rEZcvAF2YH2JWa+Q4tVUTu6LB5mmn9HNjGHAWmDSr5MnRIh5T
zfxEHTffapDcempPhRzxuWUdeTZ1ByMlSFw9k/EzzI/oTZqqsY/jlXBdMkBj7suGQqwaQ9w0zbiT
VT4OGg6OR3Zk5HVcUqf6EQIHX0q4Hxvep6YVRL45+g50wmMeAjAxwP3YsaWxSLfq+8agFxj5Z2Wy
6P8nzanvURPoo9qvRgPgmqZ0aF+THl/vsJYItdmOHR9vh+PZGu6cujY38ci6DPfZaDvp7Nxv1lPP
T6PkpIsU7dSJKFpr/i6ZKpsMo0MRTo/qwKlW6+mWcxjrMSF+HmZKMiYOTRaDL0JdqoW9h3HA3gZO
Nm0mGB25krqgtKOVyjC8os/mmb0mXTG+fcynK50065hWESKHJr1oxjR4hqCIP9DLTBxkyxU9qHUI
X8k0P5axwjxZejKUKZ6/1OmgkxO8qkxpG9e4XYeGDwku70dg4NJBo3jq1mNg7nWtiNcgzrZhrBaP
lZVsrECY2yGCRzIUfAUY8ox9odT3AafCCWNCyVSC8F4/rlGUyl5WK93WzJrbAvvT1lfhBw26iF3q
PNMZGY7tosVa1UBf8d4SLKQNHrGDybbwizkvCh5uycmT0UbuBk9SkZbVWXmCoAmRI7S9VBscb8zq
aN20JqIXZ6dN9MJt9bPSGEiTuJBEdXo/Yh468VYsL7gZMwm8tJ2Le5vZijXWqJcskJd+OxYbm690
BVLhxSxmGYUtc7IYHNaoPbn2kulsfcTu09A/pGiDScDt0BymofBghHBZFBr+wg4drF4SatoX7pD3
jtdl6XPU4XXIxvgbTooY2kv1QA5fSpBn2niTzNcb12j9+RbalSWQodT5IG3Q2ncSTj79NbCLaOP3
fM8ge3fjoBwmqwaLEDkpZSUQKaUVJhvb6u7TVAnmCc20RlShrdLCfpTMnlPUVqbbJF/3vfSSyMmH
YJrrCmRFa1mHZFQIeZ1b5AAXL0BId6WPOViVidELo2eJ8C/XDFNs0qW6NymLu2qRPNPkWEd9sOk7
6lOyJaHAaJTOM0p+QLWaXIumYsYX+vxOh6xYGS2RwtFwTGsL9/980BDYGZ9QvmOBhPivSp0ttu8V
MrwRZmysr2OwnW7+WdVUuOJhS/FsrBCKBNmD3eYTqyTaKGjeXTKNpT00PiaTkW67tVW150RxLnZG
0Hbf+/GK4pa/aXOL2OSoBz9YCLHqo+Allspd284X1ehbQPxeUGLAlyQZ4p9SrIU9NutcwiHam3ND
YNDxyurMNgOaAjoAES8vgksi4143c8PYEJf+GlmSejJJRt1OuflJlLJ5qhShbtKMsOJB8+ULBgui
OjKxrjMtcUczVU5+NFEV1bqU6W1T3eBt9USeSrugLm8TSy+vqCuiU54GWwKdNNlVRbNCx3Q7tHK3
79l5soPqkCl1cluL0nJjRhWpkCp8r5J/2zXjxdHiRVAFCTayvw0Sih9J9TEJhMO2atXXSY1BEmf8
I3KVqSvB0OJciZyos4RLU8PPM1cRQRtRpK0rxD+iGD7JgTNuyEOeT4P/w96ZLMetZFv2i5CG3h1T
ANGzFRs1E5hEXaHvOwe+vhZ4015JlEq0N69BMiUqk8FAAO5+ztl7baYoA+7oDE/qVOWBve1bo6yY
0/U39qKGHTpoTOMta504k/HEc1+7N4k7Zj7Net2Pkm/s9lOQbT9OlSjfu6/Qypii5Wvsy0np/qq3
BN91CmJEnX7wSHs8x+P1CFLswNGMN5wmT8iUk305kGwY66hsXh/GdQTV1gxm2M3RTtWJCh0JXxKa
I+MyRbdarQEzhc8FcUVgdrwbbBHL3uueTQBqwezpvb/EhOt2LDU6P5a7OEeBpW7GSt+UrtGLtHGf
IpNOA2uW6DDoY/qGzSyQ6+mXeJKOFnaxASOYa40PQomD7RZmgCxzo5k5X1dTPrINEZ0+WLO/oD5G
367UDn27ottMZkDeamOI95kmf2/8YGMGWL/cZOOi7Tt3vKHaOZJfVPjpwAjAKLvPljVwY7Da5hFN
CAPeEAqIKVgX41sZEZNje+ZVxLFw28rIKBjOZqrIv+WA5MytCBW7OezOIhS6eahwyNLdwG86D1XI
4LbxZart0+wzoWTtrsoUQchj8ujZ/Y21pMl+9sjqgLahUINjD1xrbQmLxv7YaIi6yBIg4pgk35OS
t93KXKk2HNBH5pnkxKBnkeNsom1LJ5GbnjnuiuZEPBSdcC1MFv3CXsj4FWoz7SESVbXF5QMdZxXo
bosMR3oz4HnV+UWd1rddDx4Xp5/3YZHDi1ztB7eJUEw72b7rM/mhrB6o7lHNmCmxREY6X2byPGjy
wquW55K9EUijxSXKB+/Y6YV1iId9qmc4H1KR3jV2S5ZBvrKikoBmd01oEqfy2EnLu8pb63tGVNJD
Xl8t0EoemFRlfTw9vn6Zm+xpQdF88xrWZCvI72y4E/MR2hWMxdZ9vEb6oemyOkAkHzouP2mwm+pe
09joUc7BYXUM1sCUCwHQ5RQ1g+Mvtc6m7USPbIn1jR1F+j6eknaH50+QSG+KU26LIpAZRXm1DgKS
mOlcD+362WXkvyPfQNv142x84Kzse2XpPOrO4uCCyPd6ZfT3/34LrDQ3uU4LYGl8JyHsPo95OHp8
hEdYlXrYA5w5LIhxd1bBIG1MQPsYGo+vUUQZ0w/eAs6CF2dJ8hDvCsrfQeNdvPSY8EMTZfB1hWyW
dg9oFa/ED+lQ1IsVXNc5JU6bxxVT0Ezo8RhjwZg2Ux6oClGvO43Pzb8iZEt+MAjJRYg9PRUIC/za
6pYABt9eoTlcRH4rRvpOuIbPzdxlQRUb8bF34I6v8/BoeU7gtX3/7KpUBF1+cisPdyohFhz4myiM
qvS5iJfuaCMp9RkMJEe2uHSPZITAsNr4ONPEsBMsD4VJBRCN9ScYAwUJYGwlyWQeB/PQrUTExGQQ
Z2N7qL1LVbYHxa51MrzqafY1dWD0ySVIjs7oHkqXK2RwXDhWnTkyk7PuK+JkSgNwaOtNzA7Z7Hwa
EDpC7V3WjGKfpNLeZzYgAWByj8y3iv2cgoJbmTDBYon3HUS5c2sa37AGT2FpD4ZfWogiUaVfRp6b
oZJ4Lwj72leBxpDGIyMGfcKafUo39RWIa7UtrO2OqZgGSB3CP2gnxnIkl+v4RLMvPTF495xFBCmp
+kHmDGWtRxdi5gWVYRZCJbDCCd5/Z4rHioHLbbtWBydxvnE4H4CSezof9YhWcP7W5411z3Jz6Vo3
CXI8ToEr8Yp5RtxdUU0xFNY595jWcdLoKpWIkT2R/ygT6H7K5RFw2/wBA8zBhJksOZv45KBQHFvy
H8fl2dCpJksSgEK8hEcJzk8r53uV6uVRmTy6TAfTxFp8+1Ps2NckEvWHyXVrhDXdienMihhP70Mk
+w9OYnySDZ9ImefMqUvhWzKmtcWsuloVx8WpeIjq6Urroi/MFGWYqv5hqqIu7JfhOzay63XG5jUw
wQwmYX6SLQVq3rjxblU0jvoEkGc6iS9LM1HFKnM8we9Yd44d37naMIZeUQIeIq4wSF2qCKwAOq2v
ruHdxchzzGy8StcJ2YgmTsSOF3FsfWg5m7ANknsOvRevSfoDviFZRet0aNOoofVXh03yXYjZOQxF
XQeFNKFXuQzoBL9xiOR8CiKU0H45EGMVqIIyzU4ob1EN7TC+0wIco6c8Jtd6yruTWgmwxwvoXTqV
8U9Jw4lSWx4nFFgR0puQKYVxjKYyZK7YXLy4YbjGqHOu7c/StLbUVfPGhqN5zOv4dsE4d+r74TrS
cQnjYRGhbZtNMHiivJ1X97ZVFH2eUX/lePCSCzP3DeoHuD9C1etRrEAIRP8Y0+8NOMJ14WxrjV/k
4xDEjsEjb2vPTuVoBwQfUPxalgs0uez4Zck217mcWlpjl+UGi2RPThcI2jyoCGk9YKnY4I9JGbwm
iKzovUluyK+c7psrxuFiJ+O11UrMeiPHBtNNbipzxA1ol+3JA+dFfb3K0ziPKqS1xPQu4kgtW+1Y
m5zycqjmWnudsB+duCMj7lDjOtKEFaI1OI1GJP3KmCdMrQ3P6Og9Ieds0Xdr/1RZ823VVH5iAXZp
e88Lg0tOYfOwQXUZm/ulpz867YvsGGJH61gdX6WGq1NySOCX06vqUPdud5jGMXApZOyV6QuGJ6SQ
hndWXl1vpiFznyds5fHIqdHeYJaVzbzWHEEVdMXnOj00i1sH2LKIgIhDU35YRhjCti7qXdFJBhMJ
ahc9yf2xjjCar2CEBptz9hp3Z0WDuIVqsvSXAgZ5wCnM0GkTokmFZweFbQhb2t2i6L3D6iUx55TN
A9cb1zlqsfubflEHCtdndq4fE1o338u9+5ZYXT/TRz+DYYhtCHSBBbkuVLKiW+/BzyE8JdB0+6Hs
CE0RNkdyfKpGYCpsrbp+wBZ8MAw6aN1QcWBY/8GZoPEkpl8iDuBbfOGB48jXaaj7AJR+E96DTfzi
TDlZMlUMSaqgmEATwqqx2i8TdfiYjd0OkGIf6Mk32ygNesxKC0dQ1IGsVbEjkXe/DhwNKf12dRmX
+2m8JaPvYehqtKYKzAlHoTCz+2FXGs7dqghxy4ArBgk6+RTUiD9yNGCGk0dnJy9hQYkvq9C7z/lt
ZetOQBogCZbuOKB5fkkG2lJ9/MWw+AEe5/xDpdWoYZt456FcE9Ukwwm99TpRvbqmu/kis3Uv24qy
hHbWrlu8HfpCe09FCSR25dBk9XowK00jjTL7tiaUzKZOK2apswux1V5QjlG59ddoozXR4+KsMJ7S
8uNrFZeRKR1q1k3EZnZY483hAs3S5jq/lhKyj/ipnBiT9mnodLVXtQBgFCt05/ezSdtGq0ct6AuS
9ebUR3xFrF0GAYDTRHcA7kVsH0cb0l25iyDGUZ45+2jg8YV8YG09NH3tLKjhPDLgctHmFim5eAnK
203b55budAJ48i3TJsr7WT/bCTVyZTKwgYQrigfNcD516DQDXVASV21BL8wM461VuUwdEet6HDMf
dB+8IdfCHGWqH4NAOMZ2+7gAyie3sryLlpZtO2kL7u+yCdMmui0onK6neqmY0McvcGJQHfbFg010
xcXMsvvBna9QWQNa7LeBBoU3WmNut0rRdPFQPHwgufHjCCmH1vpCOF6DoVbJS+2OCYQt5nwj0V5A
LIogKZEt2I16SFfiL7hH+syrruKl2oSozuW1Lf//JxjvTDAMJNdI4f7fEwx8NF36/ZfJ/3//P/8d
X0j9PzrjexfptuGQVfs/g38p/oMWgGMXISwGs/yfxheW8R9dp6ckXVN3deDCCBb/O74w7f+Qv4GS
4FXHbLqe878ZX7zKRX8ZXriWg+fecByLuRzCG4YbP5G9Nj7UKpt6PDrk9oTE22HvyVgA+qa9JX7C
gFybJIe0BCmZRjozQJORAJlJYdbc2c2aXMxxvNGGvGdkzahDQEu8cgbGvAUbAh3o/kRz6rp3Wsmy
XLUHTOTyX4HKL/qUn/UAv4o3EegRYYOkwjLhoXKB3+ajtG28ekBFhwOUfygSIzYzrWT+EI0Fm7tJ
9d2yynriu0D3/85rv1Hl//fFidLRdZR4fCRvpAjgSScDHzqurTbZS6KA2m0nYWXZ/ZtkE8W3zUbj
zVnbIuSt78mBf1VM/fv6fGye5QruMfttxNhqYAVGATDAUe3vOKvk7AkGIydgeqWIie5hIpTOzJpp
fEkHtsBP9/oftBjGm+HX68VHsKXb3N6Yp+Sb948UacwLh4uPG20bd00fYtITMVyAedFt+k10RAj+
laiHJgl6atkApfYB2gVDM9w/DYChv/9Kf/6NwEhsD5dB6Pevd/Sg8JkDhsRQiTLbNzKoDxU6lKu/
v4rxRoPCG3dIKTQFuhzcXEDWfn2ZPpZWP7XReFCrgQmAAdoO6HD23MAmzt0hPutxFd2sfR1IczKO
46zNd6LrVFCIjVNt2cmhUK57yWidvmNc2q75T8/066+GXmgzapjcktvs8+dn2mkn00qMYTyQ6y4i
5POulrxgKfKRpT6mtk51FyGe+/sF+f2y4wdBNuzY2KUMVq1fXzRK8myWVj0eMh1IEF3hImh0r979
/VX+dNWZ9aJ6ErqHVGn795+WK132ZmbkOW8tVpJID95GVxMvWlhG+8599Ker+PNLvfmAXfy7bewU
40EugMjHgtptzL6Tmdn4WN9oTqJpSFFE/v0NvrGqbA+0Y0qBqAvgGXPqtwvyVhnIeeaBNgXn4UTj
POuV+gWfVrlfG9PGmn6bZMt43TTkcgg7o7s7HVkaPB/THej8wiH5IQPQPrvmMafHwO9t7ieXdRcT
MH1OlV+1Do3daaS5gtzlRxdb60GLTHybikNSF//oqSyPS37HXHgBBwC23VjM9EoyBBju8eF+sVsn
Pb7zzrcL+ua23ZKOGMjDLMRw9+a2lX3smvXAg1uYAy0rld4TZWL5CTHIoZZM98OmUJlhXXJie0Tm
S8VgL3dzhV1D4dDZudVD0dNgINUdzpow/EbWc2gtWR/GKYISXNS+OXEe7DsKdPiFBB6tx0Ylfkvh
YKymdYU8LrtW/UtaUj3EctaP0afFZW62le+amb0jujeM3/cuHOrsXdti5fCfN+858wqXTn4xkL/G
eGYcAXa32Cdxd6LPelqzOg/WUWrB7DjqWIEw9zXnx+L1N/qQ7ps1067i+nuV8986NWBK8dQ1xuck
Wo1dagEV8+hVurgQAmtw9/gqxSMNgaOnczCWyVOpSPaZBfukxjAiMFnNkAgsgR1RlOpDeSk9Sr9R
49/srLxXk7z3CCoYRqAFwBbIUyAwS1ybg475zAlsdSFYyAusRJjATtozEU73uAKfJARF5XXBqwqh
th/QZjxJp3jooAgfPVdrAJqOMFJlBE//XOQV+AJbE/tVNFZYmyRFjnb6nJLzy3haDmq/yvjJytK7
UUy3nUvTIKXDLZf5ZWloQGgkg2IubEuuHfy9/GzKO4F9uNSOAIEfqa0GVA3Ac+f0kvdghlTz1KZi
RUpHA6WeirOtt4OfMerwF6czAe1pHwwKGL/2XpLOealFd+fYj27dM2donS+m4T7aq/1JlMBYNU+d
SpAefiQsF4E4PwSc0pMb4wPLnC7F8LQ1/40Wq2CHjDxZ3rmrfl+46OJzamUpJoUKo9OvayT4B2d0
kI8cRhsGVKkOcsqxqKXqMVKdDONED6Kiqt5Z///4qg67rqNvetS3/hGv4+7w1pxtV3/urfl+rIsf
I+gstWpPnZ1/zD33098XjD+cvaQj2AlQinuea791I/YxkSDQsjl72cxSK5BBi8oeOm1gxvfVEdO6
8/SLPqChI7XwHRHq7w+udKS5Hc/BPm943F8vcjw60MlJaz1oov7UdCbqBFM72Wuu7Zl5nfXhKLTv
2izKdy6zYf22SvLCNqN0bMQbf+3Np4utDPjizHW2R3Hj8YTtrLKcEIssCtBR+rWk+A+cCfVQARCr
3zLkrar46k7PmYNg7p2P4Pddn99GGuQQO4QUsnX9ehnyVFsNtyGKSSlOQfq2bIAw3JHJRlEvGVMU
c2/c9EKfqM7rWySuYVHgS6U//FgDHjk4hR7+/Xcy//TRcB7efNsORfJbo3Tb1jbgbdEfGGAjVSi0
XePaxn5Kp+cmXpjiza7PzCTysbDF7HvFx9KqP+Dk1q/6wvicKyb5x94ezonUkP2S7+ALt8FUyyxz
0GMCLM3rIdXFDUeRiaxbpKIR/J81+ZHYkdqBaYneucyvx5pft0bpeMjYqAgtMgfenmljG4hflGBx
EDTnD1WIevjGEFG5q6aRTdnIaxghaRtMtDDhZqn8uPZIrwtne/BLqrVed7+aK0cX/I7AopjCN80Q
ul7v7RABhFhNi72OrSjM48g6jQDXdLMWu9hN1lDZDBY678pTUJOdmjcc26fYYltVRQFfC4kZ+QLv
nL7sXy1a2zmItwxu2rJosbKcbf/+00kvMjqvZCRLv5+sFsxZx0QUAD+15bhCvp2A4cYOXlCUaIS8
E4lGFPWPLN0QEhz4p9HWjhzPEXxGyg0pAGefa0Ok9bSYhCbVn0rV0m3cillomPuh+KbJ+Ylcb3ku
GLjtRkDqS+5aYdnQZjJpFPqO2dBZm/KzjGfm2KTDgMVavq49WZgFmICgiHorNPX+Ya7d73+/p19P
fb/dAD9djTfP2TyQIhPXCyI5ALLBUhDiZa500zFukVKay3LHurBBMSAAGBO9fRNbPcOepykbbv/+
uzh/Wuk5gLNJswqRTPpm6ZMYZ2GUjf3B2yjmM37wC8rBj0zpGPYYy1XqTCJoUlrrXRyzIBTGLWoy
Jn9ec/Iwfq784ldwwrikDdqRvlouwkOJ0q3aupHtLD8j6UnZ+TfH5Iekbf11MIBueLHd+FHrypCL
8ciPZeCLm3sVEb2wqa7wICO0KWX6o6iGBe68eUtmUcTc0/1UQsFn8gQz1lojRnwJpnVLPyUmS5S0
ZBk6usQd641o7PWPsG+/GqJ+QibB3t5sOe/txxEvrwUz8ipt0Td38XdpZMX5nWv7++Lu6hjVMf45
rk5L49ebfqsM8ihjOZV2/jWOcJdrtLnxEXOm//sr/WGRZJyNeJVCmZ/61mlFoo1bdbXRH+CP/8ia
NihFc2TpJPUzwefANL4qySGxK/vx7y/8hyMvvTCTqAt0u8hw3xbOhJ4DxY4clmfCi8YJ7zqIKfuU
D/2LaQnlrzIKhTkS7Frlru/EerorMSn6Eef6IN8mYkJ+t50xPayNcoOF0NndptJi3vPOsvuHG93V
QX8QS8DhgsL2109jiNOWkHG9P1RJ7EGYRQORoY4p7pTmBGWa/ugFc8S/X57XQ8ubJ52On+nhEaI1
h2X01xf1JhzEacrTZUzjjW7pIWt/KEQarq64iiUMANPtm73mWUe6DB/MSJ7MHgHm7OUEK9WYR61u
CJNkmPZdxEFzTZfH1Jgvg/beEej3eo0P0mHrFHwutv72+JWOAwFCE2vSzFw31Bvhsg6KxHd1VAJO
kv34+5X54x1LiURmNe02On2/XhjXywieGlV/sKrreTCvbZtXNSv3hsUZGjf3b0D8exFq792wCNbf
1KVketAl5XblAyFL4NcXzoj6rg276Q/lOnycF/veEFSHUQJNJVHdLeVKYMTUn7lKtMAl0hTrYc9g
D8bmHKFgkmXvBpY+7XWZn9fVbd7ZKv/QiuIXFBSPOg8z1uA3t8yMXXxN+pwnSrO/sqowerSHjHjc
/pq68R+IBbBAbbl3Teo1sTw06Hcje212osMxxSr2w1q4hH//uOw/fV6ckPmkqG7lbwEMQzxFplXp
3WEZ42yvl0ty0hCtFj1SWLVweO0HD2E7/hW0MnoccnA8NWRMMAiVJXJRlG9O+mAp9c+YJfPDaMT3
SdT3N3F18TRrvSA2uSEEyrwCCj2GbuRUh5SD5k3FvuBlxvUgDcQDXuJdrw3bRDVxhEv1xd0lLnlF
fXtdNVQIqaLDw6gI5LtyPq1jUZ80i+RTs42/r226yycMs/MGiiwMtjWrW5urukGtwBng7xfsD9dL
eq7rshgLztKv4IefDjyJJtOFDJT2AHYYGk+a7UZ7Rf1SMfgBJPCYJuM9QMcf2fxuE/sPZy2YTZAb
QNDr8rc8+DQzaPcj3zy4qoBwro/2MdWi6GBGZA6Rz2Wc5q47T1M5n4uI/qZltc45wbHzv74C1FIO
DshtGvHbztBUzTo00m4PebrcdnZJSGGu66gcK8LlEuMr02DjZqmrK7B9/Tu365+KSV6cbi5FDByr
t90nc8UiX4+8+CAAsI5xcjBl/S1rYhTMMclXqeaRabiSbzDFe1C7yTtP8R9WGU+n5WeDIzBsUp9/
XWU4KVWDR7DVoRjXMmg8JGJBJvveT7MSDaX+7jumFPpDLcmZUvfgiQnStt/WkiT91WO8GrzmVHrf
alNk6L4H907RtNmnQ/dAckgRGqr1HjVH6tyG0XcLBNWFZMgWv0YEr1j7WmV6shvLBc1vmqIRAlp6
N5oD8kdUw1CStGAA8BYWwtKeZETw4oKujHNyfqXlSjyjINn8o82DmRQf+2VaAtF32ddBeXsgcMV9
j7CGKULtsAPiPUebmT5BAZx3KdShY2kq6yM5bN8mN3F2s6kqnvRRQsXdfpBtRF+hoxyyDTWi6x/o
5miPUGfozczOc+rlGWrNMbqO0gKNQm1rd6CnuvvVRJcwztY9gw3m1z/wNkDvVZP7UVrP42pk/0z0
9TsIrd2YPoJrdO9rUkyu5y6agqasqLllEnkfMuEtfhwvl2RM71ZEoM99ZaRYNi3vU9RnKOxFTYvI
tO3byiueOcnAFMvi9UaZIAKaEejY4H2hCMoJqFbZlVwJcWaHrJ6RMD7qXTyGsFy9vWcMy2cIpJye
B/XVrp2CtcPMw2GFR5XrxRwsy1g/ZKl4MZNmfdFz476SxeehRE+KwBgAphhTbHXD92bp5yAZZwCx
sqzHXdkw/o/tYjpj5KQCI+kWlUfeLX5mlMrdpahNRWH157VuONWPxcdBy8aDsf3t9VsC0Fywks4R
WrpIb9jZ05uhrofzQpvk9VuGbJzzAIOvqNL5Ktu+1LpNCuP2p9fvEZsY9lMXHZiE77Pccq5oPbpX
r3/6v1/mMkabMtOTk06D6ycVbHtmnZIouaSkVSACm+MFSU6U16AUdBQynjbUl1Z0YF5rqpc1wo4Z
z+P59U9AuQmsLkzdz1F63Wp1t94i2iDfknzU7TtM/pbbFEjMUa5EUXXu1VBFePD/50tbjZuRy7wR
ZZ+EDiRuElcozvulQllkNvaTyvGjDqI8zMMIz3CO8GrllFRnb2qfFz6BfSJEjEPSiR5sWeP1qoyP
WlLXG4vCtzSOyXrTaB+GxtA+qLq9nwoBtCmrtDtU6cHqpcOByG0rdGLUqXGSt8Cb+jh4/WvJEf96
wbgx9urUTYATfSXy+Y5jQjcvheYPWTre9TlqZOKs+ySC5Oc5m6u2IJm6jQKjdYlV1N3sHsBUdk+D
adqpJV3DdXFpv7tTAuMincgIbbJgAFj7XCyEcwJJFbuhMqNnN+s1oh6GkrOVPPSuWp8XtDZwHab1
utIiHDx5SXiE4d2Xetc9l1+K7Zt2nxQnhQ6c+aE4tJQvJB96y4OLMLETRvvULl0b9nlc0SO3sp1b
w3pcKIlv3T61bl//xNF1ptbwBUFoe2MeOCORRtxdEdEt9qLNv1iFdM5CDu6ZZC9gmDVe6CGqydoD
rMJ4Dfm7kYRkoYmnrUeJ4Rb1UOLE0/6Ve6SXgMM02NDEJOxAVBUHb4q8pymp3FAnn/Ng5bzwlMKQ
VMh4ron/Wi8KZFVvXoxuzmOm59H9ME3jl1jZn6ZxvhhrVd26s0lQSr95+hAkhVpXDtc9lhcbhuf3
BP6xb9qxQw9Cb/d17JS7Cf4rFfVQPsD4uV+kcj+XmaywwBKnpCmt/+SoZ8cR5bOV2jur0WgcV9l0
iMpWfka+0pqL+4X5LxoeZOMAuOP8k+MyaN++71qccotmWDGbsKxasu6fXFtbiB80l+NIvmjTrdlz
taRfWEiKL5UV8T/PH7A1dXfSyN1ncqIR0ZXPapzHe0um18nyjL7beJQd4RCyVE/x2EVPTrrmN9mg
vbz+rbDT9Lrqi8ovo9oM50rj06D3es8m44vYjR687csy2KiqktW+FIxAwyYzu6NVoZVdaS4dG9NY
nrzIhcWcNhbztnp5KmwnJytC/6Zm3MqAW3tEqMj7PJvcGSznD8P2xVD0D1QtzSCO8yGoJ4e2c+XN
57kymVFtf83GIXtIK+jKs/7FI8T90EoljrPrfVJWlVOvuTyLZs49gmMBtl/6rf+HD3pGRzuPbD7S
votcQT3uhLhAnRvGciUqoVweZDswppi7FlLm5F45mmx2DkjEUKXxchvLdrl9/dOUcJCp8yJwVi3b
L8pinqf6/E6VTXLrFs9eC96hnByP1lhsXvTJMi4NlnVftGINXc01z6g/Z99r8T55Sykg3SKFapIb
sYj6Eht5c7EbEAo9wqPDvGTBmJN5xYi2vzdTVOKWsmHXmbK5lK7NXSrW5PZ1s6tt/jXJZgp9ovMw
fvDFYW5g5J5+0PsuvrK9loxYwzyhpf+6gr5xEwhKWftPrU0vboQXpaDPxhu4eBNg5iIBMIxDN6yF
2qX2AHUP/Ra6YAPFfF2ezQUDG2WET2gHuFYPX2TzHb/bhzxH4DgWyz5e03+0pTt0kIlgT9mgWGx+
C8595GnsaiGPK0x89NTZVZ/0HweMfvAjv2fTlc0+TgETqMH+PKXuBx1IUkj7657jfFgpJCkiByW7
TE4cEnQVaKV9Jcfho7kMd+u8TZWb20LE267LZCmyUZIQ+S3yj9KMjjaUZdNMDjbEMGWeo8ljWdN+
VFN6s5jy+zoo5VcWWk7YnMw8wY93QAOVPjQBo9AUAkE97QRp1oEGfphiKDsb9fo8Lu4dmbhraODy
yLv1ZBEEBknOJo0rLZr5pDJcR5vBxKrWQ4+hETfmIQf/4BSMHMXyDxXnfWMxX8XcaQdlY9OBLBeL
y8aR1eFtNRVnZfKqpmGar9zmKc+xeLmZA4dZX4Oxx7pjQPkPLYd+bVRiXkjlC0GirZ+mZeKvxXBf
edEHd1nbUFOLcegzTiaajokNzEMw041ra3lbZKPcrZgHgsorT/iuz6XlTswmtdtUqa/p6u6dejVC
vUMXl1nGl6rRb2iVTIGUB6hIoSAtIPT69XuCb5Phn4mum/uLPWkKWg1ZYtd1cr8g+DVzPQtRhNRQ
Oqw7vQPK3DuA9SYDZ5v5yRzlzdIj/JngMu/ysiARJCfAs01a3CZatdeV0e0ZVaFFJ78njGuTm546
ouoaQPyT6V0WlyXBFv9ow9SEpPH90CqLLDOntvx89YCHrfekKVEhw3EhuNnd2aYG7LEa4mMeER1H
41/HsYf7bko1AJCCoYW7XsPHGs8qAbIMCv3QzvWVaaRPw7qSAlg5ZzqBP4i4BSiJr3ks/5FZ9gM/
Api7tWr9kZOFL6Zun5d8xoAOn93J+tIaDQKDrvOdD/ZtqjGMjj1I1/OsQqVDz0hNjQvc6AgYHA0Z
53Dx5L7O+ybU57G4Jntrv5ruV1QcmDxbJ8dO5cAHGSe2XcMNjWyWfrsMV1ZmF2Gmq094k7QDBOvb
rpmsMGXy6RvtDPuSfamZxKk0040jjDE41tdT344vFRtg1izp/bB0twQFgXNJExFWbaMuOWDny+uf
sFKRwuyNUCnZelRHvMuWjtcoq76kgjKXPqOzsWsLaWtIQZKLVyH6bHXR7TCfVmGt0zOWWRVOZdxd
5Bh3qAzwGwW1Qwv+9ZtjZrWXZoivLAXpidlNezG0jo5io0Mv9/L2YlLfAN2ZG/MAAu/6FZaLyLq5
CFewehrK4SmVPtlFNMZxICNY5V0kmEv2lsheGA2koGxVeiHdHdQA4uINbY19Oor1sNDznhz1zEbe
t8k+OoVJNZUgwvIjDgWcR1H5bYrJjBNx3mIkHOvLuF2EPGO4ANnDYYqijWQ1iuVYL84hYdheKnM+
lTKml8OeieU9I7OhcwkRcnsNH8F4XBpkI7hA9cASZn95/cJccC96E08XoE3Vl+mpGxwbiVpZVEGR
MP9vO1ldUkcDWR7N+3772+u3KMGv0kqQc92Vl7RuKzJzkuoi1fpFOhyWLBLe0OW4zW503davI+w2
frZdZfxECKWbDSXoVtVpjXjmh9I6ZZKNP9GLyxB3xSXf/mTM5A5hrAIsM36SU1Tv+Vt0fv1Sr2LY
25XxjB0UdkuHk+L1+z+l1MxOtqNNJ45ttcSXJc8hkm9/8pL1qKUAcIm62ve2MR9TEvVE12Ltm7r2
Y9L0av/vX7XEKy7cUiNBSc6KkoIqTyKJ0NKMOEq+LJqTXlSNCDsu//22HHBHVG6Gf2Jtimo/2BaO
mB6QWTmO2rlr828GhemOYYY8W+NUsI5PN1buocUWuE3TAxEVkhmaPjPxZF9DXT2GxWBpR4DkC7kx
YMoMKridOYMzWAstBBUkrws6VteFanByenqzb7XG5CEn3bDuRbcnKAfrc3Shydftirzrgq46ZW6r
7x3cVP5oyfNCREEw51Litm+OWkutWuT6ywzwMTBgb4Kr8b4v5rBXMlE7Qjq5mwbi/TwjWYP/w96Z
7cattFn2iVjgPNzmPCtTs31DeGRwJoNBMsinr0Wdv/tHFVAo9H3jHCQk2bLTSmbwG/ZeuzPa6gSa
DeT114dz6tbdmTdxdfK/vgphBujTMM3V6eur/fINXmtlMAIYVRiTtZ1NUxy+vo4V0+JNsXy36fch
btCvL389fP3xXx+Zo+Ouswjz/Nen//w9/zx+fWttWBWieQNgwNdT+PpdzdfT/frwn89lAERozIjS
+L/PTX89+a9f/ueZeFPxQcpk8M9T+vdvFNCOtlq7HxidU2ru5QnnhoeDTnObThp1gqyvTl8fFctH
//7066Ovr/2334eUo9gBFnr7+vrXw5hICPn//l7gA96u1eLp60tEOsyYqOufnapolcO4xrYSuJuv
T//9MGc00vXc8mp/fciZ3p/cSHsb2Mqn2qIWF22H4W9s442s28tgGu4VDSVAgdnrdrmCzKFLK940
OgjxIbAL1NnkrhHH/dWZRX4P6RbrtPR/cSMifIXDeZ9LgbO+mjdB0jt3NVndrogrffVDOvGGJXdZ
MpyRHVAot8G2NyKwsvPxT2Fqcu0FJgxiQJnfb4yebW9q/gxpXZ4Eow767Jcy+EbFJjaSg3zVlnOw
xhYOmsPl7PHz4k+n1U16NokwFrJPnRabWMQfNRP7leETlGrOJE0FdzDfu1q3P2PIkDCJAVAFEBZW
KlZvRUZL18sR36UPTbtOj0KSo0zSyUulEBdVc3ugtbrPk7Mj9xJfWhLHq5HhiWMpkmHBGhDdOq0j
1H6Ov/iQyXFyRpbAaR1BoKgk5jay9ggm+Zm+jEP7SN0Y4huckCpK7k6t73YG5M/1tmUJQYv7559h
IEZOKBqPkNSDoXNP2QwxGaTvBoxiyKoX/0LIjIWJmKRCUjSlxrC16jok6KL5pvun3qye47wdIa2A
kGMYGd2Dof45VJnY5mH7u0n6V0O1E+FjC/um0md4pcCkcAPKgFd2kSX27gayFnGmbb8P6io6JxJt
QkptZFWjcejtP34VWwcxvAnkW8+JRTnTpPHFQJ9ytqbjNOB810TnRpFqtnmUpeu0r9ON2ZYVkQip
xe35ljW/a0JSMeNW2c7ykmRFZEmxnlMQVYM5BPsokcBRcjyPU1KvLdg1didzxlpWfjMMiZk1nv+g
ccxv8APqkyvDcznoFB3ZMD4chGdgrj8MIoLOgdtrdh3wMyyAcdcibQ7e4JrHKU8xnpTvBk/h7DH6
WGGdZg0Yh3o7u4W7qwn2OnR284Pudtiww6n3SQCxNvVXJkmcq8pgLd/0KllXOsCryHoTQXrLRrEM
aAhrendGYOVWMh3gF9JXGpoJBC1h9Rl72XM8PNAxRVQm1AZIDYis90lKg7KXY/syCiQukIr60jji
MCftRlfusfSr5lKlDXciMN63KWdkGzsdtt2xQBUlvgWZzx1+dtKNk0l5UcyHuhBllluGck1sH+r0
MfzUFumE4c+87uVTS8R6jOdv9uxbnzBhWNgzh9ysb6aF+mPwLI5+ITRmerBGPmENe7Sv0YYQo+9j
QYJA5+JYFSn1Ppg80vYof630w9GIS1PgO5uspnESNUWqTKpiXbQFPPWiY/pBflRQjyNjrGra101/
9+xCbgV/SMSc69j33co1u5GrpgiBgdd0kKF9K2zWwjlhu5vE9xf7FgdzYf5YNGCNISlG+OnQ1zHR
L+a/FatkIhS+GXXzFxe9e+qt2VhRyS+eY+RaJfbfxItK3kZ8f6SVvYVd9oustJ2uvHZLyV1vRBoF
VzEKgf45haJUIef0JDtp5n7wcMZw0yDY5tbpxjtX6umA42/eZwq0cWyPv9O0nh6cgAhh8BOuZIvn
N82zdjeNQ76WuJ+OBt0cuGzrXNK7JyTZEHFGAUa06btrlPGuxNcCh4aIkdVsRIdpiM9tn42bJMrE
i9LO79i71s2ty9jjGIs1jToiI7vIioiScchm8qjNZMlbe3kXjU4LRUBbT0GCvXMVDSU7SlJ+nAlZ
JoXytV0e4PUI0ma+cvMU1LC90coLaKr8+s+DzdmonAhg88JOYAmxNaOR1d/KYpa6D1pxqStkKh7c
qIB1YMAKkOFgC2VjzCFsIJw/01BqfJHsL8okljUKupThOifVUk3ae08mx0gyWbFTCCuNUcF5TEZA
LsHBnyrYEGl7VHEvgSn8cC0SohuHFKMxFPbmvRsqf1cgwmK0FYNkDonTrmWCzJXT2pgyBkMR7H2z
/0HMqThiEefPIss8jrot9xV7y1e3pHM126a3oR90ONZMUETn1MkJ1hEpOJSk+zWWwy/b1ERrUuxU
ZkofqyuLOnH6AyfrOPnOfsonn1ko1lowQBdUzvuBCvZukSGY0cuseqSbK7sn7o970GdqJ9ja0+pj
VtlVxCw1EmKT9uxyDC43jB5lXx8Spl47lFdyeu1iTtlCKA+eYPKNYaO3prhFu2MTyqRnm21OJM9V
vo8kqAtlc0b1vDMj/kxnSVBr+fFN4okyddw1GCVXfkCSapkviMfsjZE35qMItozzFIEjRlkbQM2w
02IdNONtTGocgogstvhG6bHCYjpFhbEOjF7fRXdWU7SubUX0LhVgUhgSZlHzK80jLjp3yK867z7z
Nkv3E8MXsm2HncfUbEudnAC0RBgnpybctbl1FS5dSE1i9EgiJDHqBNIWHNqbhICk3SiJshXaJkwK
+JEHg43UcW4uzkB6fYJ+LiOwoVksMUOTYgT8hqWjfB5YIG2yvII9X1UV3DFj2NUuArZQ7S4ajfgR
fNfv0UqatWP57or3BAuewiGULYIqPErOWGZdB0vO8VYFsLlZqGHU7qajR7jxuQNGMKgmPhrko6OK
0j8NqHtnkGLRRUdRQiwPwxk52yzbcBSvAKco6OytecmLdm31cXZvXXrYeLKfrKjWgMWIoLg/zFTj
FGW9ekhAgAtOWyjbnq/tA84teXfi50E65UtTJJsiS+w7GoXqBW08ACUochur/yb7uHn1sqy/apEC
T2/bVxX2lPWegDgQ/7WHrASCMLSEvsCyMJdPUcaVG+Xb+cmBX3/E3Nps2gA8kh6tv0ZanMNGkfGi
N0PrBZ/l1IEqZzVIGAi96lTrpxAYL/YGRU/AKMmLs+xg2+2ImXucnxx+zCsvc8tjAW9yDbVK7yOj
2EGx/+7p4Vhk4fBofJHc2JnelG7K17ToD4ygLORoxV/lqWHt9OSigVv7S15choj/0pK0mRXdNc+w
aakCaaWoolMGLm7t9Q4Q+VQfTeLoeHeZ2DeMfjhjZF+NKGD2JaIedluUnVNr4p4eRpYkNC+knaUH
p/E52ilTPC7ck2n/SmHHehP8c7NIrK2bxjS4sfpuOzXJPmV98yzGhXGp9JHg9uOYkQ+YYlbKp3ln
NMK/D5m3dyewuCxtD4Manz3XU7cpkyZ3EGvYNfWEMbbk7hp7AUHNjtg7phldipYadqw+pY2V3GZ4
iaoyOpSN/TNQpnOMMueqHcYIhFtu/bGXe3Pqh1PBvmnldIImPnQvpU7+YK1jIAoAYZtns78tAPQV
Zu0flUirXVIAwJt7v18HZNGv43gqmCdo9+AQSDbEAtzAmD1htt1YqeU90tTzVmYMGaJsMndnV0xE
DFZgCE2mrZ+6ztocu/4wywLstqC6EUAFirBAVsVJMUKgcxhVbTxygI4y9zAMx9O7AM5xdnAswK5H
yix0Ge2qUMLf79LmxSrKbeczUq5Rt+wbv8wIVY1wKqN3fIoYj6/stps2AYs34I1HTiSN9MMfGHwM
4jkkU4Y49k3nRX/I2R6Og8NkuHO8lZpSir6R8Ebifri9ENy8g+rlbswSTpbtgiYnAgb+YGsCYBDz
eab7Re4asyTw0u82I9ajG0bfkzEertLbWiIT9wRA/K7oMW2zaC8pLgImKg3dHR2tPMAA3DuEtF3G
6YRwmsYvI/soEJ7cO2m6R4SJ4tzXxziXuD+7YNqNVUT0Wn7PsjYgst5fIz7Rb2ZHvos0PizNViaQ
j2xq453h6F8TteKlqmk8Ga5dwiyet+QY1HtemPgg3Y+49uItbFfjuz/+joPK/7CyX81UxoTA6ukr
LZNArpk9XBJzU8/FVVQ4YCy3eisr3V1j8lueh/G1yW0MEMgSriIL81upOEkY5e9zBCePUvSMh4rU
J7D55oX0cglZeqzCYXhUZaceMRXM3wmY2s0gq9YaPMSrpMdCVjK4fhvGC4MHGi0gdZIkDB46snN2
MpiDFWVjdIvMB2uvC/FIUMbq/CDn+bURKruwopiepTsvbBx6jS/Wrud+tt0cPr4eGNsdstz+09QO
yzuzCBChBhjsuwkzUDK9znGmr9wPhmd3IGrVFt9HxsRMrQc2NASWr0iJAXKCp5++wJAb1ED8WJ3q
UROFvDbg8jAa7tmxzwXQyALtMxDq8EjF0DCVi+XdJh7W20VoF7du5UzbwCdOtBclaT2i26o8nM8V
g+Jtapsg40iRPpvGwDrHY93cemJvTfH4yNGNjCwp20yHF7yj+hQliLfTZvyTtmPLzmh2t8Ch9cmj
Ya3TtNsAUsJWWybWphd2srPItxqtc14kzUtF8kGLWgrT0mUq8H84ldhJD4aRnRLIMcciWisjTi5p
WN1z4aQHwYKBCei09p3mk+U7p4hbpTudZeXGBz3/5NRAtNiPZOAi4x5KZybXxD64F8v7iRbVOHqi
CffaSk/oDeT568GQsBMazQ+mISvjURKGCundeh14x5+yoYPU35vDaUrDb6RN/TEwb94L4stXdE1H
xFT1aoqdkZKxarZzXpabaXT6TS2XIJaWIJZSJZBloertg7lvD14DMiH2mdxNk2b2KpYdf8ru2dup
DJAqgLNm26bh59wBewRrvJqdUZ51kDYsRapPjLGKSyJKt8Kwfk6uSf07FeNJ0RPvMysk4sMvH/bc
y1s5pPqJlBGQU8DAptIBVMcpRIxubm4GYD+oh8THRCozh2TRbR0DAV8M54qY0RFCFhOJJy/5Edl/
22BwPqJ6RNfnwyAx8IdqV2ffmKs3hEys29H1jzTWPqc3hr9ROKSPOETuinJ8LcmJvNaUFF6Z7ntf
QSrlHD1igWE6sCdtPj3gsX+tBGQP8pGc9RiM1B4q9CE6q/6YwR5Zqchsb+TFlcGfsLcRb7Yx1Ctv
enX90j325FGFZodYAeDoqqwqXlGl6DtCdAI9gjekNgqCmuEnrGvn376LCrdmOU732EBm7CZwUoZa
s59A+I4ZRCV1s4uzQmJYCJCs0xXlKkeUgwiPuRbUH+YVLcGifUXyuPWjjbedZVPpEwXjqgZgSQMy
PI7qQ+NONUIDAT8Tnem+iOcDMbzNRjeI3smEHsOE7Wez993a/TuaR/wjgG/NlRenzp287OEUL+wa
E9RoweDK1sx//LgHmmt806X+ldjMQsoeHkU1TxpQvmsdwQI9zUMQXRsDfJRVk1iDmqpkockStbWs
XeXY6Zb7/fLWrdag7+XO0Z9ZbVOmBKdWlZz3LtFhfttyqw+SlRsR++VQTqXTuK3HSh+UY43cRG0k
l4xkqCXQ1zXk2dVsc8s6C1d5Jj7b3mBSy4yfJhU9TzPRyunwVsDxOjVmvgd1R0YgFGSrQztudNXm
i4UCF1oRZpDaBLtUDpBTUCYD96hT7anfzMPBYjktmHbwr9uRJRt5xj9Yk/n7KXEYaxlYa6iCtokt
YM765rn08gqOZB8/twyXJs2+tse9cDZIRaHNU89tLqAM5AlyiN5wX1T1g+yu4oQMdlipcrIWCL53
6Je+3mCwNqjUOUzYe9dGimvBYxSO5zZjjN5SOZbBhzCikPEiGNbWhJ3YNjPEs5hEN07DMy+WxtcA
dBGZh/M0kIKD/a5YsVUdqWURiUvsNYTLgGwRonMuLqqcYzmW9yhQ9aWqMiY/nZS3IKDm9EmJ5BAm
EjzOo6ciZQ6SMltLs9Zb6U69UkFJLlYHsYzojoTvAvbEy8/yM9kmSkJoMUvkFBqWaB1sjLKVtz6Y
XwGqtctEKjhZdlFu3L6e6Kn5wY3NRPvvG6DOYuu1zWd14oQ7uZOfY7oZf/SjbREMXcOHcRjvCRhG
kdjaLeVbUls/RaEKthzV746mfa8beKDkYFZ5Jy5I7MJd4GW/R6JUEcgkxSHDcu+FY72xcRHu3DD+
advkF2Vfc1sG2ZPNnqwTmH97rurIAORnLRHcOmL/UtawchLVGOfOyyhksRYCoq9cztnyD3temqyS
8iWeM+7bA8Oi0MgYLDT66qjvzDDgT6X5RzDCSJbBKbeUtba8jFcHmNS6ESUxsyEJ6bPzQ4KrhHAo
8pNufIWQ3yKBduiPbZX1NOgcJdSRjyr+awWyfpiuN6GGCOW2arJs7ye8M4OIsAOXcyOi22gibCOJ
s9xYS6JvivGbKiQ5SmSrNBU4Xtk2lwJnAUTHmg0hpEYmCciwoO7yM6YeSAuGQVPu/ootRjQuHMb9
PJKBGQC28gmzXpFk5Zy80PhJpPybiaeVLh0oNb1VeNYO/zxXhz7+kVZtytiVm4SV41M0iYMTIOli
QptsXNK19wHLFnKLT0kZArqcrPoYGn6xUIQwrbvfzMkIz62GRmSlY3oM3Bv0MVRHnDiG8UgsD6aE
Ta6GYZM5PxZkrQfxeMLYV++b2fTXNesn7ZIlD4OrQUXScO67Kjp/PRSj95s0WsXsL22JRVTpkZ3M
PQ4b9yKk8xOmn/mrkO7Di01xE1MLYVmk12AgN6FNB2vLSGjYVTH9D44zXmDYwvSaPuknRfqRRfVt
HoH1FQzBsmZZj6nkVSFnpWAqspNdlcc274pTYibyCJvp4VSB3tsthxb4V9Z7a24ZgojlAp3HL0W5
1suQPC9JcU6kMdhCl0DXCGThNDlvWQAtrO9+2HWXvzaMhPasy1B4DE57K3v5SlE1HbVJRMlcFe9k
uzFeUc5xiKRaYQTfxmR4c88BqmykowsvjoEpQVt31jMTqVm2OEmTu2ivY3rDFm5R2uW0AjMuDCvJ
Ti1AgwuSud0iZIc0lYSPTtRQfXVj7qYp+h4gXAMWmmAc13gPsG4RrV2rQ2vXzllPibeK6MVUxvgt
B4vAoGG0dtKhp5lrkxQ2i/tg0OwBbenVlBuwrGl0r36U7yGE0ergL+c1jp9vRVwAC496e+u2vMu7
xmZCI6r4Wpr6YGqSYgtq6eNQ4DL3mw69k13cxAD3Vyc7ngd9uZE9T3VQobeZxC3CMihIst3ZiVXs
S/aUrKB0d5wbl1bZuGY1IGhvycdxrLk5qkqNO9C0EJWJgMQOMjDS9D8L3iv30pokpQJpYiionsrG
uJWTHI69n3e3KElAHzSiuI68L4UDbNorYf61OgaEgBZO5Deh3H7dFV56gS+7kKoWoGVVcFpVZrb+
OvjDgW4yMACw18q2j9w7bulEqWi2zb1OsifHZug7u8OmMLLhzItJUAfXJem9jXlo8v7KVL5dy1b6
L7HPckJI+4WsKwC0I+KjgQw2xAPWT1B21T0Nuu1Qt8ABGbSssQLxlPB3bKu2dN7N4aCGP6pR7mvr
mOoeZuq16tBP0Q8T8uIkxbtXiD+17w9/6pr5njfB/JPoYT2DVjidp8tg+M6xI8H7SgAENDlNqvxM
vHsHioHskVqcegdWcdRPwU3kaEripC7Xeug3idUWR4NVepzar10aPYty5iIy6c6n2mnWGKSnhY/t
3JTk/kGUu/c0NNAUBSCCmlHeU7s8TGZZ4JaV+u7q0WY+YLpvM6rxlRjf8clFS48LVmMs7gB9NQEQ
zd+yyckry4KWbDfwnDUU5vsILfMmTbNk3fBcxXS+jG6Cs8eccxNiZmB8LzLgaxVZ4kkfEJHXece2
kykmALxtc0PdL9HSZhS16ODIGXcVTZ09Gvh4k/y75VlPuJONPbZNsbMlIjeO+++BNXtU5LU6pvWY
bFQq8+1s5z4OKkHcDl6nl7yc/zZc32k4VK9u1DuHNiRhIee9PJuD+TRqjp8syNGsAttfO2leX0u5
CFvcsGe1OsfnUjZsWeb0gqExv9nWJZEst2vllAhIoocqkpr89lqe8oGrDsdQR6ZfbF4Ht+puBLYc
zbZ+cTyD8TPOnGMoJQWN8tY28Q4rK0qcNz1Fz5UK1Ims642LRQBEXRK/oBF+d8eQaKq8zcnIjYuH
3fGGr50ohduYMiFjmneNsprhn41BVwu7vLCjpcdqhkMZWdOuz5T9qPWXKdjbtH3hX7SfdLfeNK8W
Z8am62sIf8tdxCgY3fpJivIObdPIAssr5pq5YK+eE6M2H5E4df4es1XxK2c8BULV7O7dcK9VUVzI
njZoPHPrE2EiBm5LKrxg8/hBvziM17hxw29Opmq2P9wULcY/VIcB2yXSc5hZ9j/IgUO66DcuvPHu
Ox2BebYl9wRSPLYmdvBgnOqzQk/Oq8LhlBeDuI/aea1Daj2XcK/L10PIggrkRv/IuH/fsUE8LKiB
PoyQk5t1qIgyKz0PUxSsVYvfqPPGFS3ryFXLQ0KKA/OJcTwUfb8fhtw6tpGXPccI43yQ1AHnIhlG
w3z2GWAcJj8ZGcmUJ5inzLkjJ3mXKWPXpOziC696hYOxZQDt5tX3IqYQAdaRPsqqt/cd29F3dtvI
9B5M9nw3f7JLBHelOjVh0LyX/dI9QxeQw8HANnR1E/MtZqH5t3ZaboGBd/d7Jn1DZ/KnxqFzYyv0
yEmcOoYqnrYTlKhN3Ze3eh7I6kho0eu8Ma8ms/4lZ+pFIVDm51qlH6JlvNOG+MXGSe5ca3LoaK21
RxE6lENzbfJCbkpUmeyhIg7hzIvvsvR/hIlPfoM/vNhG8iQFgts+r/Q+9smGyWP+GnIpHt4Uhmf2
9DWbYAD5JBHHh6oA/DO40/AYcZeM+A4+fcngM8/Th4XbkEWJ7a94T+LyiI+4/3Z+Z/u/e3wKfrzN
a2ZTXw8ZWSNEALvmFRrTJtkY7IM+C7eVZ7/ggrfyyvxUkgCyoRTh2RmR9/WdCPaFMZTXJs3Qbnte
/ya4uBn25u+IqbI940NaqjkJjk2XkPU0Rs3PiRXRlFrmRQDVhLoTeSfbmaEb1qRcOR2reqd0foVI
hd46RjhUA167DgISvcxm1M8TMNKzoeI/mnHQcxqDrWwqhArR17yqQmNaNcJhd8P4ypddeSH9MwgM
rQkdQdkJVMZaQ7jr961aXAdp5rx58yiAxQ7OqYsHolIt81+f+kCREUfM004WQ38wa2ThRaXL4zRO
mAXK5PvUO+lb0TyTdlK/D3acPI/OiOYiyx7RKIwnwAf7RsSvTHWmS+dEAnleFBDxEIt362sX0evm
NMTVOsL3+SqK+aIiL2Cckk+vec2kDZPZWRaIMGhzHJJbsUSRzdx+zjErLMwFzQlv5rCXkplDhJoN
sEBPvjNJJq6HCLta5OWzJ/W+K8cQf0lR3bwJH2TlsMkllGPYDoAFd2x3UVR6HTmtdfmXUUO4bwmO
3kcwnI9U5LwlKDZWumTBH08GxwyV7tpUet71Eb0stfV09Sn4Ca8ZB+o7wzpElquehpmWt8kT+x1y
5bvqw/6ZJ/Z3kjLazMhDtj1E4kOFDG0lVR5fkH2rLVtNFqyx9J9yFMVhvlZDTyxwQsFbdv1fXk4G
hEnXcSGRTl6V+XIrtpw7na57p63ssfyQNmx4eqt0TU7Rx+SV+WubGPKV+i1ZEZUm9l5DfTQu6Oxx
VmjKNYMyNQUfvWP2b0hsaXGDcnqw2rFuc1yTvhRkVywcHhvI6bv0lXX9ejAGi2UPHkjmF3yNNdlB
ttGwD9P5zGtVnFDrWc+xd0qXuN+mi51zXGrONIu2xg+c19l6UZFhf1i/iq6/hTpK3oVhJ08QRT60
HzWbwgtq/G1ifOplNz6V4XzBAUsQNMgbItZm5ga7aqJEnTG+siauzF3Xyu6LaHA285m7stMpUj9S
+967xY8sQnups8b5QCclENm9EJkRnDLCUXe1M8ir6KqnwB2MJxoGREBiYMYzZ/JsJcapa3jlgaZ8
+PMSezIEIBSD4RudhXXEOAY/2C+Sg9ZE6EYaz4ws5moboQNlcJK7vqZVFcHWTuJ2U+Odw20m3wVT
8TXL7h+Fa4u3ub/7CjA1xv9xOxP0MjTqeWqscKPderxCqjgNteMBj0vekqg1z32p3JU3GfOG+0S4
H213+Mdw+f+Jpv8b0RSjIxb2/5loSkarTP5rlulijuR7/k00DV2Yk7DabMQfrgMY4V9hpqH3Hz5g
Ps4Rth4LkpJf+j9hprD6un+Fl5r/AbkIqinpygGcHvv/CWEKr+K/OvRd/Ks+/3kmzlkXjtp/owJG
NpdIXIfFgXnZnzprS3RHAILbv9AhTxouPfjP/C0t24uJAH5alPDhookvZus6fW2ximGbAKCjEUZB
Xyxa+tA2k8NoZA3xz8E2lhEBH4v2vhutR9gbN1yZy6iEd0CDUF9OJjxlpPszEn7TN6JzRvbIriAt
iXguF2kYiv9u0f5biwtAL34AiTHAWRwCxeIVGBfXwLz4BxyMBKX9OWIrUIu/oMs4EPzauzcGan88
NhRbTnclHyfcycWhwHeS/5MRnTkC78HLa6xEbv9mopCQEOngGDkIE8i6zO1bVbvfrcUL4S+uCHaq
uykzf7iFuMcFApRuMVBgpJgWR0W+eCsaTBYDY680J9IxsKotmDU4r4FnsZljwJsJ8UId9GhjckfD
qMY7iJEDZCGjdZwd5uLxUIvbg/37zLPEALI4QbzmrV+cIXN+rheniItlpFy8I/PiIiG1hLz0iTFE
lPTjBgHZw0C54mI+yTChkA+5z0lSsLmVpJhUCC2qVmLxrTgYWPjfxs6S+0zC5xZtuTVv+FndTYwv
4eKAQXJ58hdPDGCHYSsXn8y4OGbgk697iaIs8AXqadRh2Gn1Co3jb/YgN4nxxiYGTxmn2kSlgi3H
w54TYdMBp/ZRJSHXgw+hxwN2z5jTUM0TSqoNYZ33AMNPjPGnwQCUqpibxOIJwt8t6e999lz9Y158
Q1kZPo/K/Wb0Juu9eu+4F1v1vxtkfewxYOxkF3yCSPwxJPmdw8IFi1LJdspdPEuYAlbxJPcGqk2F
qSkMhMulkD/b2J3wDu2JnN4OhBCifJgPNcYoVQGa1xpJBoKB5EyCzBbcV7RRi6MqxFo1LB4rH7OV
t5hizOmX4/2ZejT0WpjRFkzByqLCRGLGT73I8YEEFk6vxm0I0uUtQ6zMFQwjy7Q+tnZlxVCv8/xo
FdbTcyaycpd2sbj2kPTdfOrhN5Irm7cHDpbyAXBFoWEGfalf9cAo18iIEukYmTOkiY9eFH/OClFP
OOGG0Qh9WwR6YWa4Z1ISrsPgIA42IPsQ/AIkCGGOkyCGZaVo4M7G72b0wM55MVtQHvuu76Ot2XP5
TnH32oW9OArRTpuqH78TnBon1TZXbUjkAFNW4dfXLje/V0YSHdmMvWXaIYAk8JlXMQmD533JCI6q
a65dAjJmWC7zNzGg5hODvFTKnXZdrNe+MU5rhfm7zhFBYm7JEfr1hzjGbxVzSu36oHsMYWoerN/G
BBJA5YmHA0n7WFnaAWcju28oVedKLf/oRt/DKhvxCA/Dmt9wSJhNHww/BLImov1oWcbG7LtwbYsx
Wbt526ypsOZXhpFcRuJnitiPLWb7oqcwf4JTxNgvKk4y8BoqpqHl13AWZOz2WIQZK2r9ducHnzm4
zRtmdVD1WDmj1LtIL/nVkZ+0x5v5jhzJP9QjP1jRt+jnEgwqvCugRLpsFENEiruSVd9U1sjqh5Yk
Q0LXNtpuvhV94O1cw+3PBbsuWdvrWf9y5zJ99XS+ASKFsXcciDKzaINd7bdbiHCLJDu4jAbULhTX
/HsWg6aRn43gPLS4wssZ7YCU29byMYsP0TVTQ8B32/j5ll0dE541G3NGg7n/jpUi2JQcNMOy5+vs
fKeVkM91Yh0hxeut2RQdLZBfoLUOzl2LihTVTPvkS+vQJdUbUpZ4Ry+9d3xdn8F3HV2RfucGipFq
jp/TsVwB2NIPaJMbMTsRMy0tL6NLnuA8I+c15qp8VxWrJFNfM8yhT1bIDSWM4l9lZvD3y5zYNikY
Vfw0MjSFQ8dk1fektw4t683usvcSm9quq9IzdTTKsxQpTmSOxbY0m6eQy8AGCAfdA3YO+PKDlw5L
JEVlbzsPHpY99ThsEuwBcawY+poNWRffDNiE9wkzCbFQ7g6jer9i7lSS1qu/iaCvIdMl78OkTmNE
SBIqhwnnbSjWnhWmG2Ubz97cZWxNTdRj7TO2u34d+d346RJ8ckPT8DzUXnXSiqdqiZjFcjCKjRUu
LsUund9qw7yHOJnOeGGR2uq23DfRvKmzWTDiGvSnaKwrN7SOps1JT1Nzr2pSFtllWJhM4u7s02B0
iy4pn1mWM/jqnkR9tAl15iTNweth8i4y70dv9ykWJ7psR8lv3hJXREtiQpTl9asmOP5JJ55QQt5s
MkG3ymPu2Hn1T+41/sccuG+T/VqoYYneS6ttZUcvRLSxKf5P9s5jO3Zk267/oj7ugDcNdYD0yTT0
poNBHpLw3uPrNQOs+1gqvSfTVycJIA3TwETsvdZcdv2czOmfXmO0j57XEqkDu9meNyZuK/Q8cNMz
Y1vL1mdT1HgyTfMlDlX8biWxVVhtDvQ3WiJiQg26xKRDZg8a3SvKaT6WItFY6u9g3dKtSp2LHZZk
czpjvHUUOgo2F+M065IzVccT7SeHob+uMhJBQyIqmSh9pAeZA5ohfPsaWwRP6pWcb1GqQHiyJ40v
Fl8trlSmptikSdCEeWQl5N51ZIqsjTJ3VplZU5iNCcFO2v0Uo0EZ62FrFtLWZ6/a1zPXwF5Ko7MJ
PrDq6301C+EElxMVzPZxjHxGJ69LvzspylfZSbuzKm4muXq3qQ4oaKBhCFDUS3A+c9CWCMs8Uye2
Qa0lxZNha9C6KNHdEH5LC0gdvbnM0m2qxG+J1HMiMQtxXQJxMJKn65VEFq21JKyZL5lE5s2cLWFZ
bvkM4XNQP3Xhd9O+TQ48NtlpmJpbZPZaKoAPfI2hRoeJcMVtUQjDbagE6zqZG1DnabsrzSC56Nl2
Mi2kNDmBROaogR9hKCLLlBl7yCTZNEoHxHgnIFOzV1ttfUwK6z0MaJAoofiNk7Q8VtjJ6/ToB3gP
dBWhlRqwa1pyqZDqmH4xHHJoNle0SxKy8DBcMXWMFS6as/pcq3m/bjUSOjRJ6jZty6FCklldA+pv
S2OPauUAnL//VsmVV6xd3+Thi56NChGike7CSWKMVZiITvwe95fRj2vGlf4u0hlnq/5Qbjq1rFdJ
3vyJbS3YaaVR7lTEQih9dhE6kKozhlM6nG3FnI5I8OxbsctQOTOACt8NFe32ak7qlWSicydyrVoj
5jsAC+Q61UXmwVFrLsx9etdpBFQRxcQ+GwSn0WKor47+diCrF1cspJcpKVDC2NamnPL8WufxKrGb
W7phzTVT6+LSYgpjkmvs0GY92Fr3kCCXxgVBzgtSlorgTGvcKakQ2jmEbRVpSzybVWvIiMx2S/QU
CbqdabELlB8oPJIjs3n6lhEPw+Yjr/UwWZekDlwc841sRmvll2q6szLw/2EzvqAJuZky9dUQYu12
CHMv7hNcOii8bTmwcWlzke67WfFsP9fXZcmlgJ7dQbHHS5HB5+wn643yrKeUWbIlE+wStOmqV+hh
G3WneU6+Hxm6SFm8zul6JHn/DqV4L4U+7vzJP4FG/kIjuKuqp0pxPqya7lfebTs6Rclgf/hD8RW2
OOCjV8fuiLyFttkz3XiqHQNH63sfGXuJNtUYaPvIcCA/dxdJ1ve+b3q9317GcdjVobwKLCQxBKec
NAYRHYEINsWAemrIGxy2bWR7ldRspbnetFK7bc35yRjJQS5idSUjyULR7MDjJidSM+60BpGMbVkf
Rjev7KC9GZsSfMQK50kfbkq1vLUz84ErLVn1eJUYeGPNaZ5hcW7qLmxx1ftH4TxCW2nxjWMVzTvl
VK5Ko3oSD1KpSkIi3Y1TcWjj4a7S/Rs7M6JVriv3hVIfGxUZZkTQACRKrrSac0wneD8T8VGD9d0R
3xcEEcYPGuCinoYexOvlblMSSFPN+sauy/u2CJ6H+jZwaORU2UMbXA26/cjAcK4Hx0rTv0z92mjE
kop/WGnNTumZdzgAQbjf6Gka4oN+qnQoM/xfJtRuogB3s7jGSxPeAf2+Jm3K65V8M0ghaZWjiTBq
KDPX0nxXsv11NmD7QcMtDhCapplQSK3MKTpaUbQvCtr/YZB7Uxnt4PKsmHrsUQ+0SDGpWM66szXQ
XM1qdMr0pv0DCiWy0ZfkifPUI29vc+V1bJqXoW4QqG9GpXpHwPooYfNP7ixfUc+lVG4mY/wjOdN+
tt90y3r2w5BicfaQd9Ed4o23Rh/PEqPrKJtpvpdbfQx3ZVN8aJN8JQqa0i8DFkwBtkkMogrGLh/t
B+wW2lYK1Besyydz0nax0u2JMc1a4SUrLwzo1zYGPJfQWq9UrLWRpw9Gn+7CS1lzcZ195DgZ8YAS
bVRczHtmZKkXSLSX4wJrK44mjoa43aB/lNTs2vjsKaXK8FAumTxYRkU8rXPJDgZjSqugBs9M76gH
RH6jPTAGyZXu+lIckOq16gRQQ3ah8Ky7IgF0Mq9LAoyQQtxRyuXLaMd7oMkP9pzdWE10MJNuQ39q
Y3TGeSArlLLwRYbuUatWRutc2rV2da6sylWYhplRBLPDuKE08NxjTgbfQZfSQPWra4esiV67RL6N
c9eahFbEbA+xod+ZUvfSJKjL8fv0ffMFYPCoS/nJMcn6nMczn/RG5yo9GkKJnL1NlnaWJvts6NVX
Mj7USnatUBTgiTkE82MrN9uawjvjO1e3bVx96Dk15eqYwaNkNfvIildO5hyKjj0NgTxjt02cgdpC
drdNs+xaj/YuoOMf5Int+fr02ofxcsrMsb01afPaSPKdaYfvMuxiP9sBHPqD92Itm9p9hv13GooP
GYniRGpr3TcP2CLDJL046ONky3dpHZLvl+1tPbot8kRMGOkUNN/AlW7Nzn+TK9exxzerrZ5I59vP
5AgWrflQp+ZnG+JAmVX7sc/0R6T5n04rfaCmOeQW3VhfXhWOcxOj1TYH5HTZVo5BzYqdBSvEaxHj
1bMZvIU6cmO6SVn4Ao0pJx/W1QAk1r2+H6vgRFrysewHyRsHEAqzwWE/ZQ36XDtA1PWtDhxyViU/
5yP1qcQQI2BBQ1Ve2tZ+zBJj3UjOeWQwkZfGy0DmHOc0Lyj7c5do6zJ97aT4Pec38Z3kvivCNb7t
m0kv4FE4+baTCKKVmaMb3T0nDCIwJWUllePaKfODZI5XM0E2mIXbRqt2cjttYyYWWgz3yPHv4zjc
x7qyDdTp1Bns2tSEje46UvPHi1uC1rdipkQqcPQ02lk9yahJRQ1Bao6S/madKTRebJXRCMUxLGzR
AC8F4H+FY65MYVwlXfhZo/2temgT2NmYtuugSEaSVxktVWm/U2ysFHqX3FWcXTOU2p7hqN4kjZ9Z
Gj+VoNW2AWRRJIWojdEhT7D33SqRHmoum66flaepVg+VrG0KxXqaS/bqqUSrGskbwnywuJnn1rkt
4+o2MWhsNGX+ijhtY8U1k7b5Ouu6AEAhYJLvBoeik1ZtIrN+dsbittKgNhhxzsyU3DwtxauMHC92
JfqogbSjIkfywMCJg+qEHFMiHMsBrnzbvCmFeQvueQZ7mEfpJWuzvSnJW6UdLrmo5BuZh8N5rSRM
jcZqZSSP+lA85mZ5nKz+ptPi1UTzIG7yF2eaH+JMuddL7DrVdCpnKXMHZO+uhs3JzWKmRIVBWxSi
nBjoVf68LZgG6uau5WRixv5KpZ1JOQdnk6ep1k2VtS+hBvcdadeo3xnacK2t/CXMLlKUH2OdKy6z
PxnKwDQgc0ed02kvCrBNMHuo6RKGBuamMvxDHNYvOHkeSjeEvhFwjuhH60Tp8YzRnMO+aJ5ahud1
1JDbGZwYADPSIoy2ga7Tm7dG7bdr8Vq5PN2EVClykom9NpJuVXOVWcUnlLx1rC07Pl6oHQMnfhVa
toOhf8nMaAO/+25U65BD707mYq0603OiDLc9n67jQqHkx1Ht17ZcfQUJUTOTClfUmJ/rKkfYOq/T
2WeI019Nk5hzKAj4QkBHxSExheN4I36vqitee7N/ctT2LWvSMy6SLV70bVfgyCnv1JIOPVoh8nin
+pRPn6kefEdx4rZy+u5bCqF+BCisHK3DQ81UWJ/jaOWj/hBjRPrN2irMefTELMrUiepoNf8SSNZ9
Pvi3itoe4LmQAThWMyOs4r6t72ef7vWkuKmEv89C2qOOzS7R83SnRJuGSjaucqTdpDvPmxzGMgCq
il2A6uZcbSioCM19d/KVQV47+WCsmKDfx/obWoELM1cGTGnBiG26Tee95ZD03CScrvr5pe413GRF
uUUCsTbM/CJL5iuN9sQd2341adln0kyHsfsKAOdxAn9Ke+BcWiqp7LLpdtCw540KddOqA1onEexY
+9QVyDtX3JpZPaZ/Z6Wb2IVxyyltX1yLpj8V7MuH1GCCnoy0naPePuioGqQskk9UnRnVFdN6qEwC
SaluF3gyipjxEajQ77TNF+nbrnEgsXYSCQEz509TYWRk5M1G10Ln2gKzogDCqY6MUZQCTOFB7wa+
6xg467spDzirTXtmAC4RjYSjMnNubZoJzf1YqPUa9Xa4Nppg15lYlpoweGBGQByjnmyqJq73XU/J
PMCTYdV0ZTUbAaIaQuTH2PoQm87VVwh9HnTtag76pakLPGGa9FQ5KaS+IHiYJcRLfv7kGwCSjRb0
vzZ2RHq3lb6LS4iEKSgRdwkrS3MH2qgAgCC3NRWgIMnQoFpI8YLTRAV8CHQgBxXIdavWzRdD0hj+
MNXDVha6fh1Ia726MyS5QwUftyu162vEHoi5Azn1CP5mHqDiloapj2DSdrZV1fANRdOGMnt7dv3S
clZOWO3BaGqPRfqHJsN7PZz1DmCUbj3WZUdmSmTvcoufEOOPrKKUQ2fKDBkTkmHeOBaJs6bo4dBE
5LF4YykaJNBjUaIERfwelhlHcNbtDQUoQ2uVgMeBK3ox4apaWpGOIslrKH/TDRFLFr9GBySyQWPk
x8SFDgxPgwjhndTUYHBI9O5GdiUtQcJVmD2iyR66hDEG5AyZ2dEokvu0S7/inpih1Gk2jsnbo6PM
Rc28hvX4ndk2l7tnZH7MAIrZS7VHKdafihCLEhCc+0bsyXVNW6S1BTdUwdCcwp3DH9e6Y2BS3Mgx
WdaowhN2thqJrits91kXrpip4kYTmlgcWNoD+RxPIYJ2/QrC+GiV+aXM7XWisMsaPYwOEuBfUU9/
zvrWtLMdsX9QdCSfYG4dn3/6BZcInXDsdorDN2gEBRaD/KkcwDZJRDt3qg7iqPrgEneSoSt5iswM
V6+Hxg0avBsKvgDtj4L6QL8SOPiRqc2KYKMKfSonJjhCCPmbO+bXyPRbpDKWKB2WUDFglqHm0z6F
t4rvRxAFQQ5GDBJw10O+yzNrJYfSVifnjJY3ku0EaZe6H2k6IHDeDqP1gPDs1W/A2keFO5fJXjeN
PZrpR5/AJETd4I0dpO7sMefB7hSXhuFOBR/kD+Mn0yqRlIUjP8GmUaAnIGucVNQkf1Wcfm/Pw2qQ
lbshjj7lIfPgi94Hsfah1tMphnhBZPn4Rx6NXWIPT1rEpIRgZqpDj/LA1cep/0jFs9br4d7nytu0
ZuPpHMmUpIFvUrDbsDeG0L34sNhJmV1USXwwuCrGPtlCsSp9WIF8aOLyjtxFjyKIG/bjmSbXs0m1
0J3N8SsM69uIqt9g39FDWVWyv5GlGiDFXN8HY/qgZt1FgSEix+Ft0aVHo/XLm6GV91SYe2aJcAWo
V+d091uvlMwDlllaIWa9pzj9abb+LhkDNFnwTCOUSc7QciSop6pP3wPG90RJGbdDMmzHHoG1PPBi
yn40Aa6Yyavhty+ybFxaqe7WYZbeY6NOzPhzyr+CmIJGzrhRbymnW8bRypST5JhrVZNcZD+BC0L8
XJMLxAeZdgh63zEtj24zWfj8o25VynHqkXl234AkRjf8jp6WM6M8M44BaUxepNg5T8GAFxhB49GR
FZQoZfmF9eEw0VOsZxF1Hd5GrfXq9M6jjyidpC5MGEUEbGZgMFI3a4wiV1vSazer26egoqUIObN6
RKN8ia2e7PY63JlzKmTTxVeaV3tlzK8YBdaR0tKVFUHJrYJV3UFCLKG4ptoLKdaXLTw74gbKwPCz
tKxKYvUf2/6x+o+nLc/4eb2o2SaTRuspE8YS8z6KCwUkDV9hXYE295UsP8C3yA85vQJazPNdHuOa
0VMAVKq4WZZ+b/4vto00T1LXpyxiDVEiEtOLwxTO5gpZQAq3JS8PNjqcn5tllRScdm/Nj7Xc9S1M
M7U4YPjlBaBnAnQMCfaEFZ3OKFY15iXi7eoj6pn1slhmFgkoy+LcKhdft8eNb0eclJ1szA7LDRbS
fy81QFRNH8dZ6pAeWlZ72+h4v8vb/FlMxH9Z1suJEOyBkoVVAtZlCEcUNuAGuB3DXzfLtmV1ucOy
AwK9f+9uxAOtFGoE14vBg+JWyNQs2VjmT8CJWzqaUXmgg1YeWh1+Hl4eFAZJWB1op1aHZen3ZtmW
Qc3aO92HXfZXXxo+0xRvsllDBvHt5MYOKMchhP2Yad+c8V1MDADQYkUDClR9l8D0dDOKbykayd5u
qFWpw1fS2gOzVG7gKUHrL0DXKdO0chxgMDOnSc1AFpuNEL2SRPH3gZ1f+qicDrU+gRyQOblO/Tmp
R9AdhjV6CHdfR6PEI8BFkNkyEDvjWe6n9NAzCcDmUZyRZKF+bvppPRfI+QOwI2nyLVvVQRtt/eB0
w4SEar6z4yE5qLrfHsOCfM2p+qjjsNr1uQ86hG56M+Tnpiq7c6tXDmdU80iXocA9Y60Lo99bVe9j
y1b4Nyq6einhxywyIEMBnUvGpBaXKltqzsWEFTRDZ6jDft5Lg3yrDUpz7o36pBSoRmb856WK9Jdx
uPuI7Dg9yaikg7zVzr2qaWdYAhz92njwJfMya+W3lSXRmqd0Z2xkqyzXT3UUmcLJfo3a0d5biubf
JKrPCAjzmTS+KUgNPbtUvxq1zU55wfgd4tOpCxmy8De2R59qwcS3mjiUf8OaM7XTvA9jjTdWK/KL
1Mz5ZY6+CQ4wkB3PCK+pLsa9nKxbk18FPhxDXLnFY51k+Tm0rOwsSw90l8aTQcz7KixTWiqU23Ii
Zje9gp2f+bl1QrJunaiR7oMov1ODyqKUVU035o7AoG+NEgFp3Y1rVg6Bi+ocYB8gZ2oS6e4UHecV
PkyGjCr1fqVkuhlm0xkjuDvlDrlB4p3Qe5LozjG8UWSkwr5ld9tFkV1AJ/ecMqu5EjkpLEz1heud
vKNM98AAZC2LH5GOEkoTGioZPTkeFebsWUllautl28/dyz0oKfHCdwVfzHGOdnmpkSQ+ZM+aY392
5nxT4GIjkby4h5tDCa0+Q147xJL/OI6w58Z3s9K+5C5+mLLglJBtwTz6OIzKQ9QGmdvqyhOu6sqV
nPLNUiFwKDNV2Wq+G+a+O2apttIlmZxkRooKgeAFDZidZHlVlR5KLbppcsZ5cYW5GmplpIHZtLDN
RHJveIXVP+uFuuvJy4HsqJZ46HAJhwhkTZ9xKirZuypIR49MLt3L7Z4OitI/OFyrpNG+HUAEU2yY
rhWRDxS0DkxvgTBgEbZb42nwh5M9Ja+DpDNMZeIpm81VyZDOKPUh3dHaZlgyOmvfgFsyxA0KPa28
ZNappY0KlrN3YMfUSXQPd2sFSYBRvkWQIrzjFuRB+WeoGIRZmfzWlRh5rIxEeLSJK0k52kQ3uf6s
fRvM7dxKIZTRCMY7P+LMP40Flb6g8TAY7BXz6qMaJdgy2khqMR6HZLa9MetfOlO70+e7WYA9wjq4
dpKa3sQOmo0U0I6qJm7ZozOOIhyu0lmGecGJEAPVTAZY1UvPfknnVQ1zertJsauN+d0HP8XEtb4j
8ZZI1TvDOHPGf3DanOqwlT9OGLGkSbupKgXptGHe2kq4L1t4nMoVTNxEkZyeRWG3bzmKj6Qwp81k
MfXrxq+8LJw96ljpKo1AScuOlpqsqkcFUagZlLsZQtfKYJ6HBiS+zLOsYz/ma0gnFNjqjRwzomzU
fUcjbMyVzm1acKJFXnoKIRmuxiRHi8hD0gpEsCW83TAaTkVwtBjFraJGBsWVJej1R5w4WlZ9wc/4
sNBmuh29ShlTzbaOnXv8POMuNFS8ormhHKvgvQ8V9bkzKLgYzSGDTL+PulFbYcd6VqRzxfisLFCg
6HX1mVYKp+n+UJTht0KYlmvJuJXr9OowOOvVnplxgFZMihSMXOBmCibQUph4ac0VOGzmgxhKNpp8
nAxadqoV4amvUXrXhCxjIW7eY7ulUo9S3PUNpmXkTbnBp92Y+RFsDlI1Jj9uYGrFZaSc4KqTvbNM
6HnMdvO7uikfUUx99Hr8FXefBNAZm16d/JU5BzvOu/o148uCPeKqEL03IzN++gHjI9ylaZU6k0Xt
rG0370TmdZuK8nJr6lhJK4c4uXa8KOHYrSuT5mPlowtMRGKB8R6SWrMxmFHyc19K5NWvvqF8VeF8
MaNMBbRQ2+t4bLycDr1bh468ngeZY7ulVmiqDJspeoRTGdDR7CScEL6+CrWSUNJQ73g/zbgioMh2
zaC6Jdw2WUsq1lfcRuq6tqa1I5Gv1YOqltL5QZpj8CZY+qDknY2ijbaBrNyHBmNmFViGh7an9yxQ
AxjOGL+l+dcoJYPbxBPTYc5slHTNU2wg0Slwctg6NoMS5ZsDkN1oap3eGdovI7TXllq/dXA8t2ZZ
31KWdXaarVwimlK1Ed6lAuqp0akgqDO4o2e9ozJknwMLg3TTlvI+Jq0C6lyX7RwgGWvbgBhXpHi8
mnE4aFr3bVbzU0YEMK9tHgiHv+n8KX5Ku0uoN5/B2D9UaA8YqIHBG2R/Xfvytov9K1UW8E1BRfUZ
HxhnG52YQSBjfqB81NI4uJkiZguV+VVQAXYZlA7rUZBIIZLKAk3aC0hpAq0UZz0fAX6pnuu2G7XC
NJxSnhCQ00jgTqt8n/DJvLrFQzQJJKoUfOUNiFTOeRrwMHyhEdfdTSJQqkkIVDW0ZftE/sJKEcBV
WaBXCwFhJXh1olUMmFW2GjxuAtbaCmyrJQCuEMYYwsD7oORKfsKZ6ku6NQT0VRb41woOLK4d6aAL
NGyDOn/VL7zYTKBjLQGRTQRgNhFg2aF4JuOMdNxli7iZBYZWDR80gaXNZQC1sDXSo1lXXKqCEoBt
B8n2ZxXNybbWwdwC/NA3TLJpLorBHyjcUUBxlyWTIvIOK8N6EojdKHWQcC6Lc03BOROQXU3Qdmew
u8v25QasD4kT0HlZa3cyvN5YgHsbgfANxVIE1dcUeN+JeiqHYL6XBfq3FBDgSOCA84UM3JpAglUL
XLAqwMGWQAhbsIQnARUOBV6Yk/sxFMBhfqCbUnCI4YADIxZY4hA+8bIpEchilCW5V7WCYzw0II0r
2MY4cpydDe1YFezj5aYXKOSxBIpsQUfGBkesW41o3xfo5EFAlFPKIKtUgJWDHowjpOWAXxw9IPBl
W2CYgZQMhLqAZsa8UhzRlsDnFuBm6AYfSgCuMYfp3MF27gTkuRS4Z12AnxOBgEbuKK86gYXOBCDa
kFHiRQIarQl8NOE/f5i25psMFelxYHoCJobGRVyLgFEA1NS3aU8JKDW1hfLYwqlOh1LdKgu7Gldk
dewXoLX4lnGsQbUWuOsC7nUrANidwKXkBt5BReCxrYWUvWy0oGezS1EEjwBqY12u17aAbFvQthOB
3daXfxhRcQPIXQg0dy++hGCkYdDB7a4EwLuG5L2891jAvZclQhGsVSfQ3w0McHza0W3dc6Qp9R9V
YMIder6pAIcXEMRbgRKXYYqHOnDxSmDGpbm7tBlvIMI5pdKCX2G5vynzxnZxR8KphVdeCXB5syDM
A4ZzE1RzvugNxu/0RFu7XNmAz9EJBRIgdMummmSOwUrxA4HJhzIY0IePajna6Lf6nT8w1pucChqn
+abBWo8FdF2Smw0BlvgHBZBdFWh2C0b7ovH//3aI/4MdQqMhQNbWf22HeGzfQ6wPeQv9Z//53//b
X0/4ywuhyM6/ZMJBbRvzgaFqIjfsLy+Eouj/kk1ZdeD56kx/dCK//vJC6Oq/ZPIdTRutpwm1UaTf
/tsbYf0LaRnBjoZiGZatqMb/kznCsP8R8sXV19E0Gvc0wXXVwZWBeeJvuXJFxUwA1ch0MhUJUGgS
0CGwDLskZ/0/Fk26QEhXog5h/LL4zwfo6Za+tdVthiYhnqyw5msUGrbbOEW7za0OoMyAFgTFw6Yr
9BvKoBFRR9I1xGoFtsC+qWtp4Kqo22tJmb/HQoquOSVIPOtTtG3GJN4UtWR6ElJ/cYCIpD2VHrMV
nDMOpcMQxq+hNL+ECr2s1B8iYAASl8sBXgKUs00GB9RzdPJM0woEHhJH2W2igWvV8knszMmLy7Io
KYU93y+Lejan/dGecRgiXmrIKiAt4ecJxPL8+6v428ssz/rbt7Q8atkoo7KOmllhdBHC27JEUUth
4tm/LIs+GNyNrocPhrhj2bTcYKIrDrIog/1n2/ShxUm93JPqqJN/FnWsJOA3xDOXu5an/64u237/
Tb48cVn/Xxb/9/99eaHf16XvYeynqB73LXLhg2yLMpVY6sXNsvR7B+L4v7b9Pi4w6HlSQvufnvJ7
9/KUZTVMsb1B0JC9/+zBimHO8889f3vFn63L043A4v8si/QQ+rkKf97sP97T7//7fe//+Cih2Ckk
Fdf673NLcolplojPR41N9QiRRLgzTZQd8+U2ElT3QY/ZO5dF4s4Fkr46pCiht8umnwfm4o7fh/y8
xvLonweJu39X/3Y3oBv+W6cnBcARsbg86h8vt6z+13cv/+Jv7xJMRYDaH06AyyC+AlYMLR8K5F/v
EJslkzBnkMpV3SrkMi7rxYKfFw9aHr6szlIYH4a75anLht9Xmk0hvlzWU/Hyy9LvM/OFmf/7HFvq
8DlkCPNrbLdaKVWHVslr7E6/i52f1/jhVSqFYuOIbxRhnyO7g4RMwVAYYPcdaHqIGv0q0W8zwzDA
+2TNwYcreiAo48aaemljtRJKx2j0GCuSKGCLEvHPoiKq4ojGeOeyKDb/LC5bUXce9ZigyGVtuVme
uDzud/VvL7lsXO5eHvj7vGWbr2J6JbotZGYy25yOQez3gEbB2NXHGRsmZ4oUAbGBzgCSFbkXnMSX
G60ZOakXy/ncFFsVAWUoirpFPstMCSH+eNAtKt35TMT7VJ1nvXogJhAgU1//uzpu4tzIgMSGVP0P
tvjcy9LvzbItNzWyaVQMqD9l9pqEIC+rYk7stfasxxUYPksxd2FdadsgHKiCBtykpoIiZqZAlo3Y
Hhgay9BV/AdaordN5IM2q9v2AKIC3NZQRatlNUP1q7d8ChWcgEdy3nyI1aEVtEUA+0mPQNqMoKwD
SuNkWFcOU1DkzYAE90r3ZGj9u0Y/b5M1zPRAfpdHB8q0B/+dK4SsoSJX5ns/tT2z7GQksXNzcOSq
ORiI1X6WGrvWd4RRe9rSqohqOvVmQ/OsaelLiFNwU9qwlZfF340R5AxtCOfNKA6O5SY0OFx/V5cl
NJsELGX6eclxWG7QoDdbK1f2jpVSnQ9NWT6AD6jkVtqa0GpQZA0cAsjCFA9qAaweuV/ldXdVAcH+
7Iia+OV+d79ladlWpaQ2Wj2jWJT7R7QgKUR/joJyIr7RoHVHk+U/1pelSu1G/plTTztbQ3Fh9eMh
KS3xC2tMVvM8jEnhFOuhzV0jHkAkAyqwfp0JJbkyXbWaZJicnT0IXf6sj4efxbbaOR0FrHCeNwx6
9UMAEot5pGySlynSM+HhYpa3f26qDn/gYtpjNtvWjX1otJn0FrwvAjRCwWicmc9C/ZXIFRvXGgfy
6FK4FVzA6bYh/exepiwW7tFcvNnhligJaFMwOmh+7KTvItxCfasyT8ax1nnJJxWX5BpB0Q9eOsJY
R/JXd1P3sv6jlWeMVzrekpCu8xrxq7e2+mgNqdEIQm+ydjmW/PkcyFf6DJX+2fnvfSZeOq49Ddl2
vk7HVQs8ZsVsTSbjAO4YQgWo9+Oxs3dpsAnzVeyszOIlRDQyf6nggNEYlCFyY2qi+970ZOhXSM2Q
bEKfGvRHUwfmAkfy2AfP1peJ9c54RJZMeic+pDo+FeYTWqYqvfEhhzP7m456cpOHJ5o1MH/smsbz
GlKTDhsYVGTXrkpt2/B1qpLbcMLReVvRSam8ztlLtqeBOvsey8a1IHkP3Us9otVe84p+eRERpPkm
lIEc3Ez2XY5op3vOJCLeg2vZfprUBQ72EbxjBVO13xrRAUufNa7ydE9QFIlRO707tBm9rjuL3pnu
+fI56A+mjbMXrOROex+CmUQ3apQH+vgqIFVhUfQK+Qzps+ndkO9Xe4i0J2yx2XXC7AvczdnKqNG/
1dSTX+onWzqM8k77jk1XYbx2UU5Zg5p85zNrD9cRPSHQi2SrPMVHSt3DJYhWymN7ilaaDe3OS/wN
TDrhbDH3owYKgka5a9RfrYjGOQbFCbaBEu0Kf0MXwVY/4pkh9WGuqdHON7JzW0grTKJ2vQ1nrHVX
iPNxdOhnjgugqSmF5eS7CEi4PAXsR8cSn9yMFNeVg23MZ8MT9p1TqjBWnMOoy7hjeCgDD+qgyQ/Y
b5F2GN8cs7rxGc5rwQ3EY9celO+ivs2TPf4STRZfGN+TRPWIvFP2TpFYZO9jicgPDyueCeGt99q3
ojsaI/EOmyLfwESVKtdwvDw+RVBRHRBYzGaPcrtTxpV8gwBBWiv6g5MeZnmnh6sGaOnOr1f4MskK
hLM31AwdbgSWs6lXJegWNMK4fyd3Pb6NjyEK953iwE6/bdU9nA237+mPYE7ejFs+ZmCC4U53Xbsf
gMvABfqK30zS1vvRHcg9l1eDejegmjY38oMq0V15lfNTZF2iF2rD2rw1+4NiMgL3slewdQ2HAiRt
5VpS4Jeju5lS8SzqWPK1jvdyVIIHJ5VjQ13VmiiVr4bhqAarHnENSjN6kEzgJ2/SvK5DiXoT1x9t
RqqSTibuQ2fDaFjVMSIUdwYz+4kI33m00aOutbOJTCqkg4wnCb0UI8h1qW+GV0qrprWNsUoIBsmW
aVHxghzX4cRJpibspWrFqzTkGIce/T6+8zM7s3VyztoRjequoLnTbriOE1OMf5I6Lew/b/wf7J1X
k6zMtl3/ikLv3MAbhaSH8ra92d0vRPc2eO/59RqZ9X2n+vQ9JyS939g7CKCAomhIMteaa0wYPilB
L7IA676FD7cwMHQ5dj8sA6rmzknX7a570H/5xjqpd5wacosSbW3q3iC/55xEdVx2gsxvGwtvGTyX
r9j1mNFWlEAc1W7tY2OjP4LPalUKT4CoDyfh9aduws8uupm9VdftlY+UP1fVqjiHbJvoBsB+rRO+
WEbP+Wt2xo721nxS1u38gHPBLHjY74ZxC5ynK7oFliFw5oAL9RWmAGdtPAmHIP9I4iArn6eC0Pva
UY4e3oVAOGHhoXRZaOZOIZ9QLqZ01955rxnX/2fx4hxTczfuzHX9CKwb3VdwPx8TSBvaenz1sGOY
tmoOrnoN/irjWVZW8Q/VwAl4HeUYqXm7JuVdt/SjpReiE10o9IJ5+k6l8kRgp5ufzPkwYafBoLT5
QFjdUg8AwwTEuXBAgA5JGcEmqJcTmpbi8akLn6b5IIooWjxh4kNHLZe9zTvUQ38GhO8YlzKepNzy
lap4JFFn4CFYCSxVFtSN0S9VytncB8RfaYX538ked5RmUcdVqquo+hjKkwa0MtlyhRJehYh+MVbE
K5JgHtEwhO7tApBHqi36X+4HZ3kb/ojMI0fHsdFfhMbCoCrJXoRP9rLaDg/YKWhYNrRrUl9pt8gZ
Z6+Mao0erv3UnAWgIwDa3eoJCb29tA/6kvrgDbW49eqnFS/L13Ja2XeIePfmPbz/eROviLDe2fXa
ePd3bUypxBKACN6ta7wM1F8lzcFL8ASWVn10bqAtcubU5iMRfh29le/v0KAFz+YdNQa74Bycf9ev
pEQsDGIpR1/UEEjw2eSOZUFZ4z++sB5wW1j6u2zJNV2ES20BI+Xh5+I3qPmfzcZe7UN1od8ZN/lO
1LaihloIMbV4YvLX+BWgNaKv+tV6QEJAbRikdfQN/pNdItZehylCUtJvmDju7XaFFhFgEmytda8/
p9HGjbfwEyxEt0jtULWNy5AyCISwq7bfYBuyT7njQlIty+K92YJoXo/QK1TqaR8YLuHp4c/LoN6g
GTqYq36Jbka3lrW56fOb+WCA79NWnwQsl+DBEQbqG+11b3ar4d1HqH1C8bcj+dbcKD/xV8VvLlo0
HwGPQXYo7qmCu1efg0MCJI1XAmIQSHg3PRKu52Ibc1bb6N59IxnDZ9prlqxJlc6fDmeNbABP4QV1
s1QYYIcM+iAgH8K1jVfRPUgNq0XZhLRR5QkjTMTo6Vl7wq8EHNZLc0O8d9PfWSdgwv1dcrSXQCrm
BdyhpclFW1onuOk3/V2997fv2HTPp/kEK2PjVstgp7CIPpUECTV8PGws4uxdP0E4Rzu/mekgTPkj
WxQLZcFI5wSS8g1xDXCLD+gGB//w3nyMp+xmBOW/AOW9yk/6IT8hrp03DdcxWSrrdOUtsgXGOGd/
SYX5Cp/Hc7qhInoZ37V7m2zLU3KD8OBH9DCuuo/4yVvET8jd/1Qvw7rcWwuMfxFwvwUgdRbUyj7B
pbOpKaSWjrunXdQrFGaf7SstGbcOVxgMA97udBBRtlFYFCyGu/mhPiFvxqD1RtlZK+dkPeFLtPKX
+da7AyOxcd4U9qV0nNqo5fzWLamfWChLWigVg++F/aYYO3zIeLm8ZfyqbbClU7IHirggsPzUnoY/
FAJv+1P1gccB6lPnh/rnR3YTPUxr/0/4lv/KdipXQrh4HK1jd/YUShEWtJ+P3TnXl5vuXX2O7u1i
SS6F24qHKlo8qb/zFRuq43J6xuNpXDx5n907pR3mGkjffbZzP8zn+m26oSGkgTQ/6jcS5svhBjux
8TE5Jkf9mWLCu+refE7W6pKLutXPTJfzSuELPiG40vpsyJOuiBVaJ2dHpdUhpI5pYe2U1xEdNlkR
ohXUd7ybzJ7R3LISqPe9tstveSUeqF6i1u6ZdOV+Psab5hmsE21M+0ratDjzdkp+y/u+fY1vkTbz
f+QpWom0An+pVYsUzD4Y/jIqlgT0JetrAXJjXrWvfMbDhALRRtXAGIVLg4sQLywuEzhI3hmf82f8
qPjLOFn66NT7DTVh5rS1VES+PCbKp3qmXbaX1mbcw0jmabkDj7sb99Sy7Kab8Vf9RjEsGf4N93v+
BAPM+BnYi2lZvCi3VEdvgh3o5E4U3EBYexmMH8lW3ZOq38MvzOGwbOa1caA289wW0dp5yH5PdO2a
Vej9QiFWBYuMjL833iWvVEza3ia8nx7UrXM7n7rpPjnXR7oUEBh4VtS3Yumt+51/9zu6H7jU0P8Q
ps+rga7yIb6N7ufXUTaAspXw6d3yIjIXzXPxG805jQqQ8s+OHSsSmQQwsMZaO58DBYpL86Xd56tx
rzFU+2hvMS/+zNI1eu/hwUuW7gdz9Rt1VKf+lnoPzno+BbByHnro/ZBgofw/Oq/qc32blMtk3mb3
on/wrn1W75wixhkRuMff/XSaX3khorfnz0hJTi4aYxo2ugjDGd7lalpTI0FO5jCtP/sdPTzGmg/G
DULxBXS1Zbik2pvyv4LX5PucnYdp2zyntzR56e1w5rqStV3i1gV+YaHdIrfhCaULtNTe1X0KVPvk
rd09D75ZshJo/yrfUfi5srfeLU7YN8UOYxzrKXitN+WKYjNeXTRjL8HuEzfztbUdge3vxnv7BAyE
F158y3mP1RrQAc/LuGE09oqZdPDp/Jrf2mFp/dLerFuXd3e88W7yV1J5e8R0zdJ7AKg6oOUCqYF9
7R3dQeIw3LTP486gea730INWylF7BCK3pYfKkbd37sp6oE8x/Ab0XL0Hh/5YbOcdbC/aiV22w6B5
qe3iDYXr98m9daQ29WGDOYj2qnMLUPShrPTnnifznmfWfyG2yB/Q/I1FXE5J38v0MX2Ud/VT8pDd
tCey6DfOT+82fHIetVtqNOe9f8Ar7ca9V9fxKn77jFfKw3iklnFj7MQ/e6T+cRFhxvmif6R3JGXj
EvH2Dup7C5b4h5ruIF8mdKEAHi9+uOGZN436ApoSnyX6xQf7kKyhZRDe3TNeuI832g3dTO5a/dmj
eGZDO13glP0EuXwPgALDQJ2CXue3OoGXCuAPTfwV53blPLVPFDQHB5v7CEHdU/HgvXISn8GWDn4c
95tORlt7Ola27iDsThkfybCb1KoWg8YNJiaXdahWYbDbxAqIP0n5rJyT8lk5d4lGuVq3KYb4nlEI
QairbFdGoq6Lci6YBncBF5AKBhHTlefjqumhC0HVUWb8mAwz3koBrpdU++8NKP1a2zh7Dat6vMiP
jfKOcXaozf2GlMq66nXqiFVEmi5PtTjzSBl2moOuSlWDW52Y/LZOAwbAYsLQxaYSaB9UdnGoRShP
zjWNgXWCMVCdRMqgiUVUX0PfKgJA2V+zSatGvAUGmkuUqvscbJMeuUQw3efAreFpBQYRkjx/uPiQ
5gYDXmlGOhnVXW0SG4womTpIa9JxCPtDGGrNqp2wzG1xo5h1dYEERV2VY0CCahxFpxzAcJKepxKX
HnmeRLXICKix6iytJPLQ46HEGGewi4ZBg1spt8Rod7VQKCBAyKAQgT6wEFj0jgPNa8qoVBS5FEek
R+RsB8sG/R6+GJkM6coYr4zryjmY/STrhqo6Zn6QbWOD8LecgE6sDnpNIPy6rlS6iJL8YBPk8BMW
Um8shcrguL6Kl1WqQZZ4ScFqEHFQOYE3VqFaFMu279+3XYbhkwjTXmK1+oxXj6CVczLQ/Hf4qyKM
dxBMjyJSTq3wX3OIqol9inVy8m1Rbid3S5SSbEaWT++aS4m53fxOVGqSR3dJblXIaKgDUkQNQavh
Q9jicOXVN2lb8rtABCPb99T6UGnGuI3RvWWwUTsEFXpn0BKZRMVLkbUZGzJ7ci5xveOchwkUtPGu
UO1cW/sVUUYMRp3+qBnYlla1tgFCXR1mHQV2RVSdGKn9AqGugysmluQHnuo6qwgex+LLSrnfZVnO
ovDzciQUkFEJt9Lg6zVBZMyniR83lhWSG5PzcrWc5OQq8Xhmcl28flo1PhFXND5ys+v6y1GMrq4R
6vxjZ3vIwdahpSkqxwBQEGnLflKtc+SRBRXuJQlRBiqBYeVzeXkG/YKnUTF7tFna+Fak+DwVnrm/
fibnkH2JNohKTZgmzBp21VBAJQ4gJ5Wu8EczGyoCC1R/K7mR3InoNZ6eIIG49cXmo5Oy5eVQ17WX
ZbmD3FVuCo+a17CcvR7vsqVced39us/l8N83h5AHh6/uH7/tIr9wcJBtIZ0qcIvip3079Pcz+7L8
L8/s+tVoRdKt7sVknsV1k1/95ey//LrLrNzTv17jL990mZUbXH6g1zHOFDLny59Dnsm3E//2YwAN
/P3H+/LN1+vx7cfIvf/TGVy/Yn6fW/OZNN1bI94kuWj8oQX9Nfm27tui3O7bOnIAxLW+HUaTSavr
5nLuuo08RFHZjMCu21w//lfrvn+NPMS3w162caiLacm3bRAe4UAuE7ABusgtxZqHVrzIO/G+lZ9+
W3RkhpP2mZISMXFlFlVufpmVawtiTZi3AGURX/DtEHJRTq6HuWxyPZt/u9+3E/u3h5HbXb9JHu+6
bhRZsP/SHkm90P9Fe6Sjy4FV+u+1Rze/+49fH1/VR3/t8rf6SEiMDOBytmbCU4W8elUf6eo/yY1U
17A907RcVUVVdJUbWciNLJu1rqlzW2n2/4/cSLOEqKkshNl1LsRRFiooB/arriM68uitWt/kRgiG
R1zGS+MsjEviHnNBpyb4EVBZBvmkwy9awS8qzlRSWh9dNwM5TUIyzxWYqFmvn33El4se8f8Gg6At
xrD1mthIqdQFImsN5UfNWI+6aZQZGkV/Yb8J/aFZdx0Z0QGSwqzSEeyVGUQ9NJxipGw4A/juxagv
PQ1zFzgHWxKLdRI0536iw1hYzmquywn3qyjGTnUmuxjSY4vbR6MbK3CGJqSoQKOOHwoeJU7BUh16
Zx3r/Z68rHqglKXYaN3YvPDufbKM7qWmtIdSkmFj5OON5/oNRVokQIx+IIKrxLwyzeo2dKj4maw6
JXWo/aRwI4B6RTQdrJCGC5lJ4VuX3SmuyKeHAg3XucfOrig+jdN7hQBxm2T1KtfVV4pKN7E2Hz1S
JIUflG9F0dxF6nSeyzBcDT2WUno+HKBeIp2v8doe1RkYPgWY+G1ySzSUplCoO8zagxdgdyb3sAOi
UK6NMZXu5hgqWB1ZyTDNlk4j2AQjxK0aWsXST+6sOSq3bZGBI91oA9i+LNXpaJhcbNytO+1QF9SE
hy0lJ5QNbWYj9zee+ctWKKVuUNCmoWFTyOH5NwRUiJvMU2PdgmQVpRi3ZoUzW5VP48r0hj9OM1BO
llU7XP3WQRxRTZ8joOxGLHPjiKyqUHtGeYo9i29urISAtJVTGwvKjjAWWc4QlPQyNQk1FmrrIC/Y
5E2yhg6FVW+H+XDkEJMzWjUU6Nxu1SsiSzSAq5jgTbq1dwaery4UmHfrNPAsSr4P/l0A7vOcUiqy
EtcGrrZCOHJVppqxmAuskdKh5zlwp27Lc4RjG8Ty9K4Ec+0jvj85jy6mlbugQdhud3+suvfPlVZ8
5pGJuY2a9xsdvDd5mZBa0FJ9DcyGWgcX4Gue+MdZ9Yp9ifsDYUSMhKnDuTEQBkhjQrwFIXIPxmuC
XXEUOLuotkCWadUidbD8xQQLM0jfxCXIhHRgRsGzB1Jz6VUGt21L6YKfqTegEptt2OjZ2tfG/kzt
BLyzDvx3pAMSVxLCFZWR7lQj3dsDUSy/qakYyvuda+s880NKoReOxUgP89ciipuTWxTAUIwnIw27
t6rLH1NYmaqKRKfAwR1Hi7FZzdBt+iE41ppCPjukwn2IfBfcCch5UEeMoJA7fygGiekBJ/aUClpg
SrQhrg8MRlH2iWmoN3XUDVt/VpyNG2WvugNkL9PBi5YFoTPHwdw29UOiOZl7Ck0924nmKq+WGUi/
IJhJIqbauVXd7nfVlcXJUf3T7Bb9hu6ntQg1Pzw2Ktdg0kPAgEpbnCPFVbehX7zpeFCSporG9TA2
KJGapEJy1JJKm0BawGRIb6HwNDuYIf4+Ks30bKRk3LqcmuGgbvqV1So9VIhGB8dJIr+ycbH169xZ
Kz3RblUDv1z3ng8weAA04vsvbWvGTx1RxqIiHMMAHI5pZrugism7Bc18x+9sJ4MroU9UJgkWfhFn
pzAFmyAnaRyfc7i6jWPyuPEnV2wqk7WhbW89Y/xN/8J6TIKIQqS4xS1o6o9dTgjdakuwOfY7hfLm
1g2yI21/sYxNv14qmkcNg1BbyYkh5rqwQWdyXZZzuWEzhpOSrMvn+EXVF4mW/Py6eNlSrnSkYkV+
9GVWfjRalFo1o4aTF2MtuYlcLxevR+yA8B2MRH92P3QxDunEOMSTHe1QjGsus4ro/MtlOSc3kpPr
PokckMiPXdmdvn503ee6Tu4tPyCmQU9d9NknOfyRK//1GSjyvOQGl6+TR/kye9lNfstl1mCIweOe
bq8n/+XQ1xP7l7/1suW33yn3GcWIaBRjo+txr9vBfXuEDpFvvn/V5Qdef/p1Fzn3fXO58suvk1/9
5Uyvu1/2/HJ4eQkcOby8nmEpRp+WGIfWckgq95cTUw5Z5fG/nIT86HqNSoa+pRgD0wS+YcKpU2/O
bXHZSoyZE+DpsL0S0j4tgqdaF55vBUnLIghM6l8i6sTG8j4TA3JnQgQcww6e8e0S8jG59vpRW+vp
1vaVw7f1ctESO8sjXD+9HIUiGI715Yg+CA8cIRrCBBRnQOuJ1bg+AMAhbiFnFRHuuCxPEaVVIXCV
1ZeVFFb3+6R4vWwiP5D7+eGkUQs13PoEvGgHRIQkyDw8C9F00/QTU0kJrlQi3jKJeIucq0UMxhDR
GJMSqpWeIe6abyLPF/51PO/ywSxlU1DqN1Qb61zf4lh7M68rEfuhDywAfQh9mv630/ymJYeETrgo
lYEjTQScZjGZZPxJTGwRevpXi9ft5G78NcpF0sPQILq2G8fyCM/Q2ZtlTtnt+JmHXk2cQMQdvZlS
W9MY3nwQCoXPaz6yybNICaIUI15oASKMWVGxbNptvpuGrUEX5+CmnX1QPQWgqRPjgz1SRtUFwXCQ
E2g99NFQcRJcz3pytAXypakDAuGkPeXuzMnFskVn3ru4po52eJSToUgQaEy8zYteI4zNGzg/Nil0
E7pu7uoa7XVmgzivT+XVP5SJUorYRcqfUsObA65uQY2fb0Rbe7Tv6gFPqMmYJUqtonzJXdmpr+xS
QqGKNed7amUcEWeyjEVnFwk1ZXQ2W4OSsgp3m4PjNKSaMGmhuDrGHl3GKmtcbtVBI/3RV29aaZ9r
eiS8zvhTxeNDpploUEFp6mtACRa15K2/JMDo71UDL/tZO3hKqB008+iYQ0nfmNhbLNSVEhYh5wbb
WtWUJVG8KlSXugjba2qxzhm3HLKgE6A35a85zw6Fg6B17kujP8i/AXd21e6oYEIwliL0kdffEX+E
oXWxvEofZNQdPge6fanG91Njh3J02MpzkELQxBEhvUEIRS/C0Dmna0A3TwbXdaHutiof0o7mEaiL
IiNYQryGwPEPUIWcC6bQhXqPSHRQcm3jWCb6ZKm8xToqmlEsTv0uRvwGSaw4XG9AOfdt3dR2VJCO
JMjhRegrzynIeAWbhl5git7DLA+6+Elflm0nxEoONzOwS6JxsUX5wlXnKhMN8id75RAvqNTwYQ4S
/ZA/T9512Syk8Vf1q+vDQHfUvSpiQvIHy7nrRK6jMFoHjGX8kFASmfZg/Ajvo9URYl+1yWQGesQx
TYWUgrtH3kJy7jqR10Au8jahuxqbuytnQwbw5URiN+TclKpvQxCkgOTUu1bWkMiw+2XWMEcPWIZl
CqOi/xRt/xZ8L2BqZEbgb69okCsPZFJCukOC/xHobgV/sTq4g4F2DwXt71ad8HYV6Qo5wcO3XI8+
f6+mgulvmtTx4ppURgkqWxFKktdP5m7knFx3XWzT/NDotbb3LdPedpa96ZOc22g28PQmzAkSHVro
WJIWjQe9SheBRSXNxDtP/iCTR9oqSIwMat+g/WEQiMxGT1fAZ/Eu1OrxoCswiUyqbAXI0Udxr/eO
TXUDYKx50jtsTKnNHI34FETxE76k0TpoynSt1aBz5Ml2iRvMBFpp0EVuS/6Ky6OgAD3O+xIT1KZd
DcKOosOguw4mZSfvDoCacPnD9OnKapFz15vBwQb0YD7mY54va1EEiclWfcQ0CSaWQQ4hBy8kJhQD
A7lvk6VVNDWRN/FW84bokGKUEHjewaZrvYvUcNOH3Qvuzwp6LpwzqpRy5goIh6D5WyeKgsYtOan4
iEdxt3Wa8r5KsFwyZwdtRgRz3LLMYjVVHYw7FTAapRWI/Z0iXze4M+6wagFS2OyNWO8YEOAsn4jG
ohX1Hqaviqonsaz5BciqhFctbn7+Ic9VxBQaChnAzQ2VAvS1ZVLEIQ0lLKlfDKiBud7fpJnZr53G
w5Cz5lmq66fB3hoMe2E1iaObBaupzHZX8nuGGZBYpZ6yHFA9GnsscpBPtchPgXVh2QIXtRbv+UYU
9oRaoWyiVjuVmkpeVa6Tn84x2rW6aZ/CjrYG6vGzj98MdNugODbm52wq00FvAu2ImNaJRJomh3SE
ycWzpcCIC7IcyGKKvzDWVw025lyA3I2bLQCEU4E3ak1cYK3OiIaVP2HDQcOq/0GdKYKfAWvbYMBM
GHAwTGVU5qKllJMcJ26SL+pvs+FZdKGozI366PoVKbNDXJDpwqAWUq6YdFPSHnxPaw9kDO290986
7hiv4xBbdjhzgMjqtIWkKjbg6d0n9ofT11QjxDDZetUH/Qe5DjQ95ejit1EkTW03FbILqsS4fGLS
Z1SC9QRZgGfQzEzzazHVL4HSzgy2Z0DMjsblsZOXFjtBHA0QnhhOBGmszd2VUTpLt+XtIK9OJouR
zIhU+6yAd85EIJ7BZnaQc66EIl1XeuITpZlwWFPDrVyvizoCOXedyM3s675yWR41ifJwW2r8AcUX
fdlOzqq6DbXTtv9c9pXrsnjYR7maLHP8ctQM29U0rVYD9cIrE1cDrBTiR+p5ZmH9mzxMNa738fAQ
13CIDKgMQO9ECE2ZNoYg3gXAvzCQ/QyG7GXG0XQ9QzxbdWNvL8q5RzM2V/ZytMvXoMu3mautCVmg
BQ0RCtV5AGDSwNknqKl8ztL6Jw6a82Iovfci891FgQ/bwu8rh0RWN+BXSUxSUZPxMPSz8jDr4U8N
Y0TXAIFpuKh4gsG/hThYg8ik6iFPounDqaPTPBb2s07sa0eIqdtovdXjRnCUnw9GOoBcHKAiYVX/
WGndsz3O44eJA8EywoHqpgpKlEAN6GQRcvkIdZxkdYCUgcA3lg1g9nYe8OYVH+JprI1d8tF4Cd4d
MxUBcQCvpA7nG3lUrhq3emSZZ1HxdWsJr3j5Qesqb2FsZo9DWeskKX0sMaYSNSLhf1KkpL+Bkr9V
Gjb0eW51aCm8+WVAAy9/xNTCLqaAyziVTaXdMfrhgaC/fufalDU3E/IVX639e2eOtGM3hhPRNc52
JqYwe3byI1PqeeuMrbaFEysQyQQcxUXoJoTsYWzrmCWm7r2VuALyKK5OEEJ9byPjrg8mDQNEWOjy
kJNj7npAKS9THre7YsIgOmna4S0Ly8ueIbao67Yx0IJbDjTkfnyXR1RTSHtZ4I+3+pQZZ0rWBgCT
fJUWFjduqlbPRAaLfTPW2UZT7ODDGi5/YLPidorqxt4DmuieomR+kAccSiC9veW22IeX9k1RoOiT
p2i5+bOuhg3DwiRdN/gIHrCGHy9/QLXBV0If3mcbLUqiY7Wgq471TMIdoS9nA+RGE1DL+tz5tn8r
bzt5VLNSfxKN1h9MVCjH0E0AooodcjjA4JuKlwilkoYR9maq0ECHTuHdxwEBVm8y8p95Z+ICG+qv
oztXGwbKwSGI6/E+GIUaXWzRBfnespX4hxKZ8BWnmlw6DdJ9o1jwvNWs+BmN5ta3oulHF+XeOjSq
GdkK0VFYxjvP4EaTx8lwLR0xaXmjt0WBS2C4B83zm7updQltiuNYAF9ivEzeUotImOJYGf2HPLyr
8a5byi0CjJAD/MXeGs8p10mZDUcGBtotYeJsKb+lhqbSFFP7Hkzom1pf50XvZtWt6of15Rg2mves
tdz3uYI9OpZafMoL4tBpOPeXLboeitE8Nx9uYxmrODXbUzZF6o3lNyQUxDUZaQO82P0AzIlQdFTQ
ruIzf+PACL0cwuuFV5fwAGYDteworWnr6Ny2jnfmFeFftnIo8okn57PvcE31bFAeidvO3IJaTAi/
SX9CuxEXpis0yFXmYJwNaM/nlO9aJfWgfRLXvJxPpbrLTlHCG1+p/VMUtd0Kj4H0M1OO8gi4lBtQ
Zor2puxrFWQKjg3+nOofvfkqN2imcYJwX5k3rTaVJxNa4KoNWvRoHX+evidMrZT1L7rkhCKHVn1w
grDk3TY3SHLz/mF2Eab2ml39alJvkdqd+VEZmbJMI45RcX8ecSJw130cKS9KG4ChF0fzwkeswqwX
X0mVNdms5OhoinnDzeRxr7v+h8sfS26aGNDVMyyuHqzC7HdF4qPlKgrrAXQ1GipxtLyAfUNw9sN0
hnhVJlWNNbU5HBOrMdZ6X1avalrdyU15ep46FX4joZVk0/JIHCpceG4H9A70fPLmE3fuhSmOajCo
Xditrdxr06RTOlUr29k24kcnICSdI6n5lXFXql6vvGNEluO6mypNAF9tNI8YW4Gcyni8zJmaP3F5
bN196dU6ot6nrRCU4fmuR3l9OzaKutTNUvSMXuWWc+ebi67XtPvRJ0E8TC0kt74+jl3VPQ4OtAy5
2RSk68L0pneMCwG8dK11HtQgxJUBklDnO+GPuUvO8rdgcAt3uzOenVBBtpVTJpQAJrjFRWVYAlhK
f2r9WV6gipHcIsAE9b5vhmQfhf20FVZkj1FPmZXcxLeDjUu66t3HcB6Tbw9PT10pTr5JxZsVNe0P
LdOOclMidR8RfqaLFqLV0fHTbKspY7G3MSC6t7H/W4SlYf7sBOnNq5W3pDP81dAWzQkIVXhjxUm0
ohPZfuIiAxnI4vmDv9J7DkXCmaofysoMNz6gvtd6mM7yWGGr/lHiIH4iv4DV29iNu27m1e0E4H05
a+tnHwkHEF/74VmQnmc7HI/xnAe3WQOk8XIMcVJysQs87B9VbiZNNE1yN7G/3MwIDv+VG/9/yY1r
tqaTpv73ufHjR958NF9z43/t8ldu3DP/A48yxwHOYRGF0jXvmhtX4W9Ypg6VwYTdZlowM/4mc6gS
v6GSwvYMj0++pMrt//BQcmmuqhs2TkVAO/73//w5/o/gd3F3yYA335b/W06Ctojytvlf/50BD8n5
f0qV8wUGyXhDsy0h2LRJ2H8lc1R+66ZxAKYS/i7DvVTF+q1TT05LvfTsUvShAonMp3KrTV3VHyVt
wpSl3pI50TluqK1nCJeNHaV7uS4R3Ao5JzEV18WCmFvf1tZOfpj775GPR+MggjWaGE3JOUPM1V1n
UCKICdLfq6+fyXWpDOlcP+bRTLalkRxr0pqg5txq2EQmhPcKmzkleqOOXdvwHuhhZe2lpgYcUbs0
7BrTowvLQAS+GJsSz4rxpZjtqsQxQIUAkalPeTDiyMSAgKrA8AiuB1ElI4m+7aqto/WhKarWd24H
dmzOLPUgJ40PBXBy01f6OuAljREtkMr13oNPu1A7/Hyj0N3dasSQiFcx5OT7qJz/58WxNN7nJlAZ
mo+3TgqFEe4U0cQZ+FGDiYqGCK8kT7atynw8yElqQbLKSSkuTPoKqe9g2uFRORnrBN/lRJm1lgi8
WAbCVIKko1glC5qV30e8UP9xGvJcZnFCck5OOI9206jDvScyVJUMM/9jIte1BcYfA95jeUyoqGpJ
e4sBb2xhTFCkMG6XNn6Qa1MxTHTErmzBqXe3RdG7itxWK+J+N7ZzTQNdBmthsbmZ+/BxFBAB4K0R
FZ6bSAR97AhEK84wk1DO4lpZowYttVU3G+l6nAXM2OqTres18AphuESZsRkcorIj9gS9d/AqcOIG
wOR13lFTZRQYcuMEg2YeCQZeS/RTIwf+qKcezBLlQlF52Oj5kXkYNAtgQKV9eoV7wnEsR61IdFBO
9C5Td6qLLkGsiuhwb9wuJBcjEA6BQBvIiS8GvHKumGDDaumDz6vWmSYFkYO2juZQqDk1290blMxA
FXBDH0yow53pxd3a86mIi5ECrPCaaQ4MFeGhFybIKJV8S0hoZd3q3h+vyoxlHBFMzGYC12j4xdZl
FkwEKsSWZvN7bN58XI8a1dj1pE25ut29ydt+ozmOusbZ66fSGERHYFyv8CahJiluh0PFYPHQEV1d
lfCoKIckdpf5UFpDcTlsGRuuRExUXgYr0cqNWpYP3367FMUFdAu2rV+TNxg0l4JW4olXdZlUf1lS
uSZnfYvagi63dh2VZ0bv7c1I+VX3VYiP0sluMMNAS0F5cOPViypE995UxDR9MADrGcuIZaoMzRKf
jnZhd6G18rvyyR7jiVuMgKFT988pTr+43XshlfDVNkmIxRTjZtTx+2EIByrNwc8BGHejVvZeF1yG
WUStbRmI1wNsQl06L+Imxw95NNulZIn5k1+v/c6gRikOSU70FmhkNVvVIgBrCtxymtNStJLHjPPd
GrDrR6aP7aEOyhYBrpdulDH4DCZuUCR6+H60drTriekkfWQTrQB/rvSNtW0J/2lChG2ISSQyHnJO
rnMHrYeeHv+UT79bEWcEzEdrMIPdW/e4tdP76SGAW6rNPUF1RGVo9VrViNm5NRXbl1NK0nFX9e1K
tkFyFXKOlj6qRgg2/UCLBB5RTBKXrAUhITPOyNKUTbEDobYicUOcSN4Ll1mT2EbR2f3Ok/CIpHj3
8oiyYBGATry7aQpgjUq99+gN5grKIfLlv0GDoIKVjU6I4JAE2ioy3DtPKzEFk1c2WfQEgY9DBLKd
vPCzrd/PmbKOCiq/2wy2vyqoFLL9le1bHqpH8qnxpV12Q9x+/QyWIgGUfKdqpUKd9XCvUOc7hCBj
zbI8R4SmoR9CC8j8CLyHQ822gWMlhWtRsKpHB2ecuD4puo0LJYqng6LWHYp25vAvgj+gtLus83Dl
EWFfTYjIQ5EolYu+3v3CBA0+fViWy0l8FVQ5mj3H+D0lhrYuoiw9DqGaHMtNIbKNFomjwxinhNHl
rJzQ02QfMYEHGK99m2azDqh6HW3IreGEdn5hUlAWpGaxN3QjQ9aTZsdJ67JjN4ApLBToqYxUiRLl
6LJywewYqy7e+xlD80A0KK0PeqeiTs7AY0tVaWED7qKNmWQPxI1WVUsdeOW69/lQ72qGe9tMxDWN
GL0cya2Fp4t3gVw32SXpIaIdZO1o5xvMXLaaau2dXB3JWvX4g7Y88VvfK2/zdHD2kZ2e+1EddxDt
QBlQ7DxMMSVY/v9h77yWW8eybPtF6IA3r3D0ImUp6QUhd+C9x9ffAWZVqTqj4sa9/dwRmTwUSVE0
wN7LzDWmikKlZdIvULTQM1NpZ8rMVgdqiJhOYFankoeDVTO9OnmpJbvSVDGiGGLxCs2Y7ydvAD3c
rt0uIgKhjWLAsqGgSbkLYUv/MDEKl+ikqjE9057gH/5yp2R7Cz5yzSlwuyjMirmgqni5YZN+qUu/
6CSzypOdBk0WGi1V8L/usHSWBafLs59mGgEdV+NRlmLWr45pVxn+RdtID0k50jwxhg85opjY00ev
suEah+XH3BK8KSPMmVHoFVucxc2kSjioG495ZVHmGhXRxbJgHwdME0/jS6ZFkh3owG7S8YrtJ1SR
Pjg2Al2uKoKKaK2ntMD6EgEBbbT6mg/6UxrQjI0gfm/MaP7U8JJvoQXgdCjRe6HMAIp0I1Mo6ylc
brKKiSgy6pdcio/diHeCrig+CBg8kChPzYu2w93bm+gvu50ULy+NFQJvVgdfWZJghey86LhAOnH2
YnRgtpnJwz5PoD+INYKWMDieL8YdfKyjGKOUisPo3Si72l4Sy1OIn7xhSXGZKTBvM6CS6xMsYiLG
bUaBwM8Mxt3KKXPLluFMQf+oSsRTQlVT3CzllbrPaNuUdvKljvRnBkX2/GUjyqtzEKNf1Lp197HY
WhbKvpBvRQc4Hg73Qdp7RjpQdxnhxE9q/hTLFqSoGIMjqmPSS8ueZA7iH30dhrAy4asTFZpk1KOb
Bk5IsOgzVoFEf5P+LQ0ri9vqnkDEMopCfWgTQpvpikFCMkiQYU2L7uVLjJdQtwkHxJWmBPm02gUJ
LaIsZAYzFvP3qVVe53mUYBfkTPlihDOZVCflLDzM03utldFB1pqdNccja1pbMjtunOVWoeeOyxgo
EQoipbZXuwRyg7HKDvOYofyLnvfJQxqDgJaVDGfW3Ngp5pw5kyZ23gpPZpLIrqbkNOk0WwICB1/Q
NHAJXfgs10zHcRBkTlvgn4Np3Q7YnF8wBoLTjK742QR0eDFiAJXF27A2e2JEdLwErzAa2BiGlrk5
vT4IHMO72Xf4Q0eMoGqgLBL9YdSqHFmD+cbUE2gNTb1DWKHY7QmhYI+oIk08YyrHEypXjNcH16hm
yRYVaqDSYr1l5ogFCK90eOrX8Trqm3pXOqx0GogwqBLKHD2rpuLAqBe3C0kojqDlpVOwUEMfgb6R
KoIzTfBQqUi8G/w/JhVu8o2nVdHEIWo80+DGGnRJjp2WEZK2FXOWQuIoo7JsS3m4n8MocY0ZV8VG
1uxJs75R3bAQqiOji6WRAhoBMSyImGaV43YK9POQlFjD9vQNaLxh8JoGMPyhI1bohe2eUdZAQoU4
lxgsBgbm2yFq0hH6O9D4ESPLMte+BaGitcIbF1vTV7LEQ0x9DafiEz01LxvPGqdeBMvu+WKA2kaf
pTFhRDn0b4Aps3WU7WOoB28kXfaZCnxtmOjxMFVBes3Q4gxk1pWsjPp0vpNKAu1b37W6zU/Ma5t+
mBJqvWwbpFjoGtHu/neNwu1Bv7cVt9+8jf3dbvzb3f/D2/K4YQC9iqc5cjqF6OjWwVPWHVeagpps
+V9tvfhf1263jZD4/3G3Tszoy5YBRARwXLoQ+92udbpY7cJbK1M/CVjR+7ebbxeoGv79ob+33a7p
ekv09vtMf7v79uPtIimZt7tdmx/TgR7Z7yNFAa7THAEtWV/V7wNvP/71B25XbxdDGqzhoqpjcnV7
abdbSyLnDVA4PCkGy1sobyZrah+vsXwftDEVYlWEubPiAm833i5+H/N7W/kXxXD9xf/0GADMiEGE
7g27BQha/3rY3x6b3hKGvz1/tL6k39sAsiULItWRWPQ/vrLeUjAEMuGR/9vTZaZIS4S51kptcN8r
R+MimeHoFysFkDL5v1/oa8B1u62emcWG2b648S3WGqqVmPd7/18//+f71H89y+3xaRPlTscA0IjM
ISAmX3W2IopaEavcWyqcYcc3nm9XF8Y20MrXeHquSqAbh/N27fciXsd4f39kCs/NWEy3vzfdrhVC
mDo63HPnxuT8vff2+//pNs4YJDu/T//7GPyV76uqXHxRUKR9lA9cNMWPoOcYVFWCufnfEub/UwlT
BdT+fyth7rIsLsr4vxcx//qlfxQxTeO/iFAUxTAtUQcF/E+2sCX9F7E7czsUJHX4wSJjNv+sYMrr
XdyuSrrBk60TOv9kC1PB1A3D5FfoLKzP+P9TwdRM6W9sYYqnzKNbmsjgkaEphrUOA/0bWzjW6QJm
Uhvt1f65xQJ3NwekrHPLVM/rrDatg10utpbxzFix0dBvx1DEM+n9kJXE3/pU/VnqDrgJsEisz2NU
90zpjDEZZzvAoMxAt/UANQbB2s+VmsNTa0fo5T3ZeogtUaK9gDkwpa9QGY3HqdaOKOtxA9EMnFZa
IAxlrjL6IonBRevR8U0y2oY6Y968xuawaeZxmy1AeJQW4Eb2OpZVvRun2UYdd5yyVFw1HQTpydWa
SU5QKGH+kFWpS+RSe3gafggodW0pisONUGnasU2yF3MOl4OokCsVeHOE27Gj9Vjoc/g66nuhJ6rC
mL65YLPgzJpiHQ1j2eVBh3PLCPY2WU3AQ6L8MevlI4bKygVtR3BXEVgvwVA62rx6OMSjnVpJcxUh
oNvU5DK7UCJxo4Bnt3tNiXdRrHkL8HoT9/S720Wnyzuzrmcvpd9kz3wamTz6MwrbbZqT56CMwyUn
UYQNVEUJOaHwoFpacqfx99qmWjaaNB6qBpJKPI9eLS2BB7uz9IwqhORmFZCQ+n7wKshJM55B+InO
PzRgdqKljF7Wwlg1s3Kjl9NZnfBcyGTGgo10ujTZgLsRwoFpKLvViEVx2kTdLKkADy9RrP3itkEM
ZUNWDa+q2qecIY9UmIoDEQl1MwZ+/Ijeka2MJcUz62zSQ2sK5ZlBsN7Lyyz2VE3HJigH2NUtJt+g
YOdakl/jKDybWcTUCSz5STBexUA64Hip3gurb3akdngR4nl50WXE3YVhvgdaxEajCI7cZxWuDUYM
EYlJtjxOqCVYDHfpeoUsbhZo3iLW6xRdJpBV3G6KgZ71XX4smJv664K3ps1R9jjE2TGtWrZAfLuq
sDqHcvEWBC2JUAAbQF59W825YfeqtnltxlszxgBRifBBLeSe1sTQUWFuRWgccue2KxMwTesThh4P
BlwgOVq6swnuBsPL+IQVid+GlC3kXiFnEcan2phhbNf5TkhTLAiU0vxMC+y1i+SYV3r7MLewuyIr
Dz1mreh/0hqQkh8dXEYRSJ9qhGtwECBLEophODMvfxFqCU+SYppdKpkRJrYwDHsdQyBxugtH3doX
YPiRZgH1Is5HvSl9mTluDwL9dDHVghMJ4FawLEwphH52EWYC7QIVSArV4prGJjsG2bAjXS8dGpAp
FeoeRXbS+OkMwtaUMBvKs8jEpLYkuMVvjf16tBDvwulcFvlLa9Knsu8E3xILfps+N1bP5jXBAo2v
M0idSDV3ZhIBaqtRYCU4JKkFDiJzVV7EEXJKsVprl3Sly1SwpRKNcjgbxibMka3BS5ipoce5H0yx
Qz7J954K50hfWreax+ehLBAjQQ7AQ5S3qJONm/Lo6jJUXUMaP2WlfJHxugQZ1G21GheSQF1JeMi8
sfOs2zu01HcKNBusoqJK5NhWC2dMdcgcpZKTSn820RujopP/o+cyFVD5uxBW4g3pz6XrwB9NwDvS
tn6dzSXxMnOInWxJSzo2UsXQOHnQgP2UH4GC0YpoVfNnf+pwfKx1zCdVLJVr9OH1ErhmMFHd7KcD
vfVk1yvRJ8lhx4eXfja0GciJB0rB45+miGIXM9CvLiPZqrBgYeWFA8uq6eImottDvbowxViQWyh0
izy5hCUV8SSSVMyZH3EQ/MNQG7+lzpobS6j4lrK5FMuyEcb6kllPkUlFLMKS2aIASvElcOdG3tYc
b3Pb3+lV+xxn9XsxxZc2Czon1IVwqwtEndXCIB1DQe9MiELOSzTb1GSKhwOQlwEFBrRUxjFRRsYT
jkJqBDy5GPYdWMecIcG+qb6Ln2gML1mUIYGdxTu90ziRJybrcvMkGyBTchn7yVmB3KhB4syQTsgV
LE9DJNzXTeUqB9l7lkEVNML5u4ohskL/myul8utBeQ1T6gJdHV8nUbpDacjk6mslAimsm1B2W5Vc
CBtjQFexAUlJb69xmRyCPhgdOKmJXYsV5jTt8ogo409PLTloyWVBeayOBZDNBSeS/5RLhGvRaJnb
qkvKs9WGhqdny14aI8B+5qtMpH8sjZCPuNQslLbgT61oPIvWnYnxvKPL8XAW5sIbEEgsporuIlnb
H/wtqiNevFKtKZN/xHF8Iu/BXjjAM5y15Vlo2kd5ZGcNku5H1ZqD2SQCPoWCP1nhOdT2Qb26mBSs
3EmsBQcMALZj0YQug8yBnw3iYRE67uP8qNKcSZWZFxn/iVvtQ+1N8D+x+lwzR+KkADJza5B3bT40
jvWaiOoD7lMqhnpA6oYZTbsQP7L0mC3P3up16o7sG1TyD4W1PM8GTQVrmr121s/WaH5owvCiM08Q
KOqPyQ7ky1lKeo2CNkc6Ic9v9agIiE5mmEmytMtwAMXKSnonjCh3fXI1YkCFdcOuVtTAcGdDfsuD
obrj5ZHkK5gt0p4mykiPhiJOu1iiMAQ7PbXHfn5GoCWhg3YwmvvmVF12QjSyF6u9r/MVzzkKlaw2
NlYzwpJaXW964aBZCcztofhBZ7iz6hlhcbzSTHXxtQ20BxFLb9oc6lc93Qc1wNFFhzCDLgKDGKKo
sNUiRNcMbCy6cax6Svkazg3ReV5IKrtQDNg3WLoS6afP2UppiFLZcBQp8qoYGzSVVlFU55+ylZ07
TTmJTfEpd9p72L5MQ3CQYwkLCdnTMDanSPkUpNsu0p6HbNa9HpZaoRvMgacOB7qfEn8saX5Cr71P
xuYDcTmS+OliZeqDVIcnRoK+ZfpCbU3HrJP2Jv5/vVZdpdkEkcshJtbCjEv7lqPRr8Ql2gyiAjaX
OB1CuPlZ9H+6qMWkvqW4S/EbC7Gs/JqC/Zx+KT0y3JS6qBQar20RnNpQ+9YNWXanwPiJs7tqHIRT
tyAYKxOIsplmvdGcDFxF5BPD2qxqKm07akLozGZxmTOQwUJgvMdFdWCusXcJEE5hpckUyi2YN01R
OoYlnyMIwC2hHwcsIPTPhU7Uoi/3RkM3auie9UTYm2tcKdbKvvhWlfCiSRzWkIr8OorPE2pJ3lPj
hwYbacL0s9QKu5IVvBQ0G5mYH+evQpVelqVH5R14grkth9mVapqtsM4niLsMzj0yLVsi+xef0YTR
cshZWiba8/3c7Jg43ZGST6TF1yVv+jU4DbbmBGPbMOTtFMkqL1mTnLizNpKVLNRggADUKeUvZpyx
dC7hjS2mCB+7GHGWkq5ZI1ibYECna6lfUzpssER9t9LulITCJ2qwB01iLKyQIFaOkDnDRXMzRd0N
FVS1tjS3S/oop6jQFF17khqM8cako7+OP1abSPTo+PoHvdkWarFrUhY6NS5mPwZKrCvsg7RTR69F
DGonLa0KUhM7WNsut77QbdwtqlcO++2qZjIZjwntP4bqQHnQ+rndk9zm7WoQ/mafMSC1ThT83oF5
eYQD7L9u/L3n9zZDRsskzfH29lS/t//bn7/deHthf3tMmiYHRUbunPZFJ3m3x7HDtv+4yrrf/uN1
3u6qNWlrQq0nWA/2Wtk/Us6sYHnTCbtd/DbGfm/T147Z7499o0RrB0oLVuJCb37kt79xe9Stm/b7
0L9uU/cicSppMlKTdh1wuLVnlrxHZYepvKvdejG3G2+PuV1oKzdpWtUjrf5URkvo/O33f38cUvp7
fWdEDrYESP1/70GOChyXTwi9MlyqtcwZocRlMpl5udttwO7p22Sd4qRTHPjtDKfuVkmM1vJixBgE
A5Pr1V4IL0WXYzqzqcfoKJxaFXXoYdHQfx+S5BlXP90hKMWvvrP3ZuJMb+O98ohi74zz5OgMByIX
oM3PoJxxE7suVyLSVe/wRZnZK1gtXPQQTxLdX5TZ5lEXNgmtcrIghwr3T3K27kAXLtf+NFXGffZk
XpRpsb8UPHVLv5mPqLBzB89rTH6pbWPQ88P5S66C9F0uYSLirxAfSsji4AE+oEmKuSfmG9h60h4T
dK52X4Xm0K/NZ4faeTm846cpLHbE1uIqn+2JeWB0thvlylICqseHY9fCOQxegKQekIiiVx1zl3I8
I0PCIzOpPVvaCfcB6vpPqsrUyGaCIq56ujnc5aFzyc7mhXEHAITpput9EV5BSDIbneHgPYQwrB7Q
KjTZkUsNkD2A2CXayfIrdNJJjG1zhi2IkakNmdiEYf8D0nnRkXDwNAMYzRXeGUMxhLvYClvLoScy
jw5bcgHbm3UUDGcqbOnCklrv5V5kIguoqvoUMGHzND0kMDo/Li08ksBdthqUyEP2mL+zQGeX2JZA
rmaPxWN9HwFB1vxg9aJxgfDaMkGuDf31w/JfDes8M00ZOgEdLCHYZ37eI/rdQ9KmZWZj6wlyFzd7
UkzQ327ywVzUFv/AV/VceV8kpuHROnWjO7+CbRPeqUAfGWLQ7q+TI58p+oGftqd9hY8abWWX9BDT
JOdSj3azNd0Lc3DcvEInuSwBJzrqJfg2d4NtAhdX34IncwdAdqNf4pO+07+LT/6FpQhmGTHMZ/zM
uGbwLTDcguGHy6FKz8IDvQISc/0AlC087fw9cuQAJxJbd3/EC7BvR7+wK+Iwg78zsNWSZNSN34O3
L/DoF4gRg6eB6PQmdReEGJG7qWzL2oUikoHpto/KObM3Km0jyJte+QzC9b0THF9MXcV9L+/O4cMr
HRnJhQ2JcNiWzmCPM7RQGiRIaHp2GdhMo5k0mZ0JiPKykR4APcfPwVG7+1EeHuJhJzg/XeU1nxXw
4tKFX+oJ/HXA089PidtrLmQS+rBwV5z4foo22VujuLTf2cqo5rS06bx0IDkSfsL74jx73bE6A3xd
tunziB76ELPibJYDyEzYC6cMnKwQ+7vymbZm+A419Z+3UtDww32OQLqjlvLQl5wBfq0kbsvHG+6X
xa2fed7kXG/qH9CyHMtOt6UpCwkF54uX9kiGIlsv6oY6C7UeZ/niYPs6JcfJRx/i07mK7/pTc+4e
OxCY8Xw2TwjKnfglhjIL1NT/UXfNtlbszHJjAJbeX0fKDwxhy8nIUW06Vc31K900W8Exn6j5sH8X
+LUmvBRUfVg+Yzp4Eu4CGoH2ZHPw5OvpzJfJUXagoxbu1w+z/dlJ3D1C+k0Dyy7OVXEKwp1BjYOB
8oO4174E8MtOulvu6WkHWyyBFn071bv4Lrrgg2ChWzlNdvhOkSRxlitzhZA50/fYSxm/tuM9eU55
T8DEJ1duKtMe8nt/rG3jMyFK8cTTsouig1/qTDu4+d17WV3k+/5P0aOAPjeC32MPDBrf0XMPV8P4
jkmq+qNdEcmgOzl73bF5l78hd4jSC5EupSwabfGG+iRMlUpCJOBjjDotRwaBLPVj+IazW3SnuvPV
CcT0+4JIxTH/xOI5UexPRih0ZN+ucKfVfvrMMO217l2T+RiBEWat2IFnpBLV2dEZ4naJMNnNf8pN
I4DJd5TP8afQdgsM8NFjCYu92K5PHCy4TnmwcvYguefn6LW/HzeDcebTWQ5gJh0Y+M2n6aKtJzeS
mSgz/Yw0nh4x4OP5qA5v5UniK2qd5DXFbEbbLDbZOOo5rwydckIMeeQcAdlaPChbRvKeEQEBHDWP
HZSEh4R6jeSvBGWw4qEDO7b0Jr768QdSOJB4doxH5ZPNki2QAfND5q4k5jHcle9Q61ONH/kM6k14
H7PR+9PnTKTKCCcmRGx/qPzX735l6n/AmAPTzKiq+K3gucuBcmJUcwtfGwsXnHL6l3wzBOvXHhPi
JfIDhcvs6Z0+efkR3mePtKjPD7xE8ad55A2vb/rE0jMBaIm2nG+7xLTBo/hj6C533Xaw//o/HHfL
J3RfCNJ++zyB3wdkBTc4vXONzAnuiws09Wfw6JG6hffMJ4HIZCydOaUbv8m+REwkzJ9FPWN1UG/A
jCItWTbQqwnAW9rbM1vSkDqJsJFBND3nP+wMLCNXmMmS4LCfA4CpzhznbG/BvrZFT4T5zmGVfJt/
9NbXGG7De+bA1Cqd9onfZYPy2Ul5gzcm9mfhtyqfivQp/zAjyHKeWV8GmFPZCajPZaOdPHaWv2jn
eM+8v134PgOrWrvncq/XGzfv7MQJmM0wgHh7HW3U4H7ZxT9arzsJg8ulcYdJEEOQL9Fqnr0eA3fp
E4k3AHTxmRP1J3JBoId75VC/45nssHiyZtR2BAr+0ziMYN5D22fw90PfVztOg9fwI3gXDsquPuD5
41IAAF7qs8XuAV/VuK4S6l3kj/AQE+hQAXGA8d8WJpfFyWV6rYmc7OXS2TDu+XgYJrSGO76c9tkE
8wU7efbWL5G5Xt5v4j6th2m9YYxHwEDDBI2cMD9ot/6EfcO8yz4KQjTWOnRZPp4ZzJtIjnmpDgJr
IUkDLk8ZaM2XpXzHPoGAh0sRlHd+UYfsoLJ/CSlDvq4eHKFXyzC08q3RPxrmphofI0q/MfYookiD
2hN1REoqljG+9JA6hvOzAfYjbA+uuIFIdBQeLQvGsF/mHrIyyQeQ3ipMKdv9e3OO/MS6VFvDAwNP
NcsNfDSYDkf5g4IDqV164/10DsZzWH9maDu/auGJ8WZn+lbIJmXFOgmHqhD3EdYKMVKa8CL1aC9r
/ElfEnC3SKW+eFfmR5i0ONlMG2HbGR+ZycHR7yrERC06mieVqW9xx7gK2xVlqgmaM8dSwGyHDSBe
2AjFl/zUzE6nIyTy5XpwoEhR+z4FW2t4V10qCRFHCsuOtEWYck7cRd0qn6xt7CcE0pKRIyazOf17
vrn8HsOLxvIJV+rnlO13ojC2I1DlxDuz8kSoCPfQnZz6GZm05FSrWbdLCEpAXQ0sHg8tkoeHWj9S
jy+0PRbR4eB9LatHBlojc+VYu+g3hhbzA2+RnxVObbYrDyg+Pi3FPY4HrdM8LtW28tUf9UeowGLr
P/BATMKIt+rMeW5cGeXZiRh77KiYyECueD2LTXXFzh8kjUMYvZlHkbjp9pRK0oYKNJRvFxtZfWat
YOTSj1nFOOOxA3D0R6gixDvyeECMI1MJYpCuwCsJWC8eXeqZksqSnZrYFx5wewgnh2bFu/GKnThG
3tPAQCKmIILk/vV5sPZB4uhTT+U1b9gTqnLHp52dBRKPQ5vsqkdCF8qP4rgD7U77rxocZf0uPU7/
Pn1J96hHOJ9RKNJ4Yu99UsetFh5RIcmOfpr3ojf0XrUcy/QyHUBHoYy0/A4OL5bO4o+gHpPYywv3
PcZWCjcYwiLZCxiItuGCsj+/Qj3p75rL/FyOHnPeYvkw1F6dMhvuUlQRn9t4K6B+4xXoBGnouU9K
+zgLL8H0ZsbwedbFBeOl/L3DpCaxrx0VZkLwyC5bR35YzlNsW75h+VntEWDMm7A/E6AuOO8wS5lp
ZwqNxr5nFxAJMRIXBFd9CtZPj0MJGdujkD7R1NkjQDDHnfaJoi0aL5k/g+pKVw46eAQSM2k7MPSQ
3+vRfqq2SvCUJX7BalDiczDRdLNLhdVMvoHy2/KzQTcFUsEg21IuvXQmnGF/hMXFYgeQ/Wec3JaS
bOMirbaMTa0iqaYkVT5FIa0twa80pw4csfJUPpozTdpwwG2Vtc1BfKQ0fpHuMQUy8kMdunniTv0f
8gRo3+YjtRCVYXww6GDw8InRnFGj+O3idi9Wmyz1A8ubhWMBZRA4heEW4ea8Hn5b61zQDYMbhxlF
7mpfVfSQ7ApjK/m6tK+SI1iyNQhjH9FcOj3zfVj7WXSkHF1Y5K3HFDUDQ5d2Nj/AxXZRVCE6cXS4
B8SI/AcVsaOZ+cwXsHwSDcY2oJ00ZV+u00uebubeXVH/OAikB8YVDZWBwkuDQ7u4Z8uWZIdxu/Fd
pbb1WQkO4Uj8w66E18qPHDBe6M39VrxgEkbz66iG7OUEsROAo8Kbf1hsRHAOiT8qPts0rWMx26hA
0ImXhWfN73I/srZ6hZtMI3l59B3gTfLDljQx8bKLpydeNGsOc3ZKtQ+phbAVETCx1i3ZPaD84Ynt
gf3J7s6cN+ZeoYXtnyXu3kU19XCfuKN7RCHPil7b9V34kX50x/dqV9rv1beyna5fMPv1N5w5uu/V
jog8jaQ0/ohZmOYTX8LVIKbhEH2hLNDazYVcdhuf8vukWq2OaJf3pHcfwuPNpgO2vvWBt+Z50r3k
i7ALv162MeP4VPmV4GYpC6q5az6HK2tp4darLxMtdiqGzaYdSI3oJtFFJkrlsjjnp3TPG7K7Rw1s
p91umhGvLkI0x/pMBJ/lhkwv3RfnotqOD9M3Bg+ENPFKFxS3sW5rFCM4qmsvb99RvgmIaUvfkql7
mAyi0F5grmT9QKlK8NNod+ouNo8p/dxL5NYjzi7FeXrk3OIvkblv6tWWoLzvN5xwKa+vDnFR2VJq
eOTk5YzMfHrl1AtY0zEm6m2Z8GncRg6mUxhWHJkW5Sibf2Kv+s7Z/12iDyNwczBYayLr1H8ww7nn
dOevMO44XDq3T7/T0s6x0cjvDWwUsGKobf10ez3hcE6+RA/XG3CmJI4E+RVDQ+egPxfJ22KAdsFD
kdwb34o8d83krqSEQFi8Nkz7Z4wNHeuavJKTG0AHMEmRfygwCZ+pF+RfRuX295CWOKN5K77JmklZ
dbpwaHVnMlXpSnipO90bSmWsABX/LO74xo0Nxhr7GH4IlafYL2pPJKLlw4lpSDnSF4WjuMUgxFvH
JlBkBiQuEeNGPoAXltn4XX9r0abS4GP9E+z0RNCkWU8/N28h+XkafZL2QfHKwjXfyo3kmhsDmToe
kilUqHOjn+P8j2RbV/54NwITpZJOALzKQqAT4okZhZ74JPhMbxLCL9qxu4SG3T+MTHb78i5oIpto
VlUuZbAV33RqH/oFo5z2hwMI0yHeg+y0GOmc2WHkZYd57EdzRGJaPWnRRvgKKpQaTo5wYfBC37oM
NHEwK6TyUrvhUS/8a/2lbcbj+BQdgmvzPLJhknRCVm2d0LSjewcnwcfGuJYi81bOx7RPGptyop37
bgkWgRDCLZwsRbbn142dfgR/kIJax5LDq0LaaqfxI05jtY6A2i71p9hyDTgHw7EaXscP9jP+zHu+
wXCq7t6u1Z+8o/lBvYmcTQX01dJUddL37PGpdJTw2N4TjfTvOtt16cjyoaPwmuOyuEVxQZmxI46l
OtD+ILRHe2nao+Zi/yr+KIeN9UBsfsg9Mkz6om5PDVN+k9/w/hqozNyFd/PI4Ig/ywdcyJLliFRE
9kkm2J6LR2KB/B2X7yeDbhhHKhZWa0JHELau03ZM9dlfix0/SYPhT+a2pzndcKsoH3B4i3HHoaHR
nsSFWrOXHFu8oHC0Mp6rwBvVS0mt5krNtzJQw9gTcajZHvIXsztPzQPf+gmcRdUf0oG3erYaIoHs
s2QjwKvOScIKpsYhN47i/Lqq28G2GUdGBrXlk/+oyFhIcNZ/7pTgkCsasJBny7if2oO+xqF6fBls
ZVuV26e0hv73jYfgIBz4Gz0V/03wpzhz1H9RG7HUzbTFN8w0vAZGDHU9cvy1PgIcbRtgT8HCCkm2
3LYPRnAwNb4vhins4I06HSE8DqZXIl6yJQqW1R5XoR0fNBOK9XPQUT53umt35Z+14rbVrtZDjRcG
FedAc/S3XtiSeN1x3HcEK5tBwsymu95cXCrANpxdyZlMwyw+xBG64cQkFW/AnbITKyp/hvI1WRsn
M+ZvMHQ5FZvV7uXmrWONLzzZp/RZINtHwtOfQ/J1CrryAd0xVmIkn1fhjm2odFlUsU3TafwQRFWe
HG5zqjYbOb2LU7cZ/Gm7fiDvvCIgPwZDMiS6yZpFsyOiDoMZnJrebQXMTyy3j+Tq1WNOVqMnd9Mn
n9ZwXbGoa7jPchWtRx+LHnFp8NY/R1+kLsTF1HJZIGOfZcnYysmBxOLwk0HAfYvVR0JM3JpiekIt
/cdPVrfpNQfCx2P0njrKSNPpVM0kyhQ1OLXuiNqzXRueZgSV41Zil74y2jV9SjSxHaWiNBNIfrrZ
kdrbOCSBQBTxdruK0EbIwg6psfqJibQpU0+Izy3mynd8yHHtJNQKVduih3Man1VvZnzMJq72OcmU
z+4RLdmRgkdNtYYA1Hwjus+oC0sO1X9SIUIKiZoVMYLOd/DCSBZDeuwDyFiUrZSce1RTNk6TfzKL
cT471R1K7sxbjp4WUIMhLEEZkYBco6r0M2pXiC4orbB62r0Kj9REWTI2abSnpMTL4gtSN8P4E1LO
+aOyKdbzho4ERmOEVWOy4RNFmJKSIqV7kqTgbR5PyrU4px572xsfm5hcA+Is8m+TCg3Ovtgfi5+T
bb7F72m4Y2ng1WBR9MkzsaxoJOwiTsCEqZh8ldOTTlLrmKVvlkflkyE0mQXuPXoc7zD65ghMX4KE
JMELTkl6NhDhF2iwHlm1ZD4ZcotHBjIf8xc6ydp8rJ3xBbOndx5fhUc8yLrPNHSsx+nAiUyxGiXY
nXniAKfSZLL5lBUVRY8PhLULADTFHhL1NR1BuzF6lmknFi2ljZi+aM01nze02miGkr+mTzyWwk5N
cAGXGvM6Fj/LHzSaSx7eTnQsqBfHxiUi4qvBnvhj7xKgQ8FA1IWBpcsv8FRWsQspjmpXujPmrrDe
SuFPhzpmxuoNQcueWvukvxcW41ZbSDBEzq1yyLWrwNLPaxYCbKU3c7jNms0kzuvBE2PR1bJkk1oj
fkEiwVFZ0Pv1+B5UR+zOuP/wiiLBFdgJOFQeCUxUTAgpVpRbXj2vlWfmiiJxPFNP59utKZDW62fD
++2UZ/4gKxmfR8WSMj1xb944rQa4jHlaj+ukXP+HvTNZblzJsu2/1Bxp6AEf1IQkSEIkJVFdSJrA
FKEI9D3gDuDra4E3KzOr7L2yevNndi1MupJIovPmnL3Xrl8Jl7ONl8wpiLw90livebyT72b65qSO
UH7mA++zbld2nOiB7TnZzydOK0fEceFNJBWIwBPi8fhI+Hk2tMD48YK8Zu3nePKRuZAzzvmytSPn
KNN3+PFZBjVEtew8rN0jxR72xQ1XkRLlJ3cnr+lOV+Y98Ji1/s5RFxQb2/yNsj/f8PGprA/rcsTh
R/hpLoyUzHxsqY2GCXc9TLYoANBHYlK2HCu7QQBMrBy5qMzznFWTD01Bw9jwgpw/XoUD4KoTaMVR
cW8RrwUUmk/PZ+QSrWmQ2jZyGOGuWv9c7GhRfgroOPvsFwGYAgvPUdf+2JTtL358JIuOz0+dhFLl
6AfrTetDpXrnXuFbSq6ms772X+/MO4gh5CPYbKtRumGcoz++Y3vSWJuOG1URP70e64wiiNzk/IAF
itPP2zPxV8/En3Ja+Xs64+sFjbf8EccOpo7LyOFw01sBn4qHiJ/wK1wOReQZreH1sDlacyJyaVv0
uG/XU8BnhN7E8S/NjpfjyPkjPi83wXqRGmSb5E4mtJC4gOxBN1qytm/0uT9Hd2w2YKcwGHGY3A7+
uJsv6pM3ls90CTR2THvel8Phv6V/5gVBmrnOPZeHunDOrtm2nz2w9T5ClpBHvrROA2Y6ugIO+W40
gfUd+jcuIi+2PhjplgcVM+7Y0qx78U42+x/sPemeB4T34Be57BwhhwnDrdlJ99BeY/NI8F27BEt5
bZFJrv0DZKCsfndyfZS3hjiWDQ7LPexZVoXGi1ucKJ5oOcWEZ+553jxC9awh5Qxm7zEbtoW+q71H
jkdxK7EePHrLmcvA7xJqtt6LCFMoP5vrLbVKX6m4s9zhXkXW+ap+w0RGN8pZ5lPwe1wGwhW4DAsl
BQ9D2CVBMWm98gcJfAtxpl/H/cGlnLDol4fWOPBO9NwTPGfEgWs86jQBxUmtT5/Hto9PxccmApSq
DzN9sx3GEzfZ8Dg+0SAlUXd9FrEyvax81olzHCQtyxZUOuTcTT7FbLKvdlbypVcHPh3PsZMErByn
cY8TVyd2r4SlVYVPBBYznIjxKocP0toFlru6CEv7gqRNN/e+u+lNoE1Bsuzn6lDDMC0PwgpQjOVG
EDt73fnBNeZjyuiFZ8/rn/mWw10VXFiH0yPr8sg4eoSVgkUnyBVqRbqe2PgkkOiYAZsnFI5LE95O
/6YMqOBU8HrZfbav9hT+dYYZSzEso6nk/OTVjr1wTkxRFfhvU4jWjSObtYBLwrPI+XH6Aw9ctXad
tt2j/UYNj7PRY5zJjyT6cheiKfBMUJ4BJ6zqj0m559JxouhaW0mAVqdA8MmJZQTiewD560aqCho+
N543HkWCbFY2MwuN9ebggew3TUOY6333zfFxXbktI/p29lqfVMVJ/GyvEcfExombMb3jxLLN4yNx
/KsgyENctE3cIKKYv4nrdW+KPhLsQ1e+LgR1InzgJpCUMglf2PoTnjoUJwebKie7sg2dC7MKJnHA
QyMbmEnzRol2e2D03OJuLE20QE+p+87DKE7JL1Sq5dN6v5IXzCbVJ9d9n1Wf7B64ydjgsge22bXV
6gXEsj2d9SkKWo1E4BNXjsfOt/euXM804XmMZFT5yitzJksLq0cKt2u4x6owdQ49wYlGsJ5wd2fT
kRJb5y1h78BYjryLDiPqqR1cvmg+SeuKpL99oc6GkkP4J0OrkEZRIbp6RXTgMVifH+BU0LrNXYP8
7hFHez2e+R9capLhupZNxY7sQh5JdR+9cUZ184KyK6NyDwgd4AhjiLkRRBA4+B+Onf9zva+tK9eS
Qiu+8Y62Z5vidqdSyJKt2PNkjf0ewSWVXEagijIpcq4S8LSHn8C/Yxw2TcHozxa/vYcKTVVRiG1E
j1weHftQEo0cQ87Y1fYdtyFHgXWWDbTGQp0HtAsyNiWfbHfbLBTJPRxIlKCxzsMTDPAVYzL0digy
8aTW6kv7hWKFYcz+3d5psJv8p7IOQIM7LG/Eu9ddm36HBnG9k8YQZblF/5RFChZCgBSnbjlZ8T2d
vbg9yeQ0VztHvsvhZe16UUpIArDHFk9od8dYZVJyIr4dabJFYY/EWsoIgjbNoWmP3JhcCm5ZFP+U
pKr0MN/zBDrU+lhkeTAWQMe+Mhn5JKUS0KkdlH/iRwzt65ojCfur9pPv/STkpeLkheRTpwm5aszk
lc5sf6flT3jQy3k9Cn6zblZLOkA2sIwdwsgE1CkrPcimx3UlzXOvof38oCLC23swZbAvp0hyKQyS
Me7zAiZ3I03/eR1A1jmbSB4zZCRBoLyAiAXdTzHIufJYIk6P+reWgb7fN/LOXJ3QAezefvjFDU8P
JLKuPLoD6TDYFZYgyZ4mDgixA0+FRohHu3P1A0RUvCU3TzZDxDKeLOcYqyPkTp3SeYzB9srVUUXQ
yJO9EOzCNmWrVVdir10GlttgxMPaPBYf3DM8UnwyRqJFrhebX+JmZjBi5OASxaSmFiEXjZGnRLTi
btf0Yg4y3fVfCEIYoJjvNCfk18eDYt/Mehk6C5o12OnGA8PYmF46H50xa3PwgluWDbwZ78rcR7GM
bzmHLM54WvSJPeojHRxHULZfmwxcVv6qjDHmoBm/CIPJDktONqlNZb9paMmcn+t6j5diCZIfGELA
GuPvQCCc5VSHJXd/rLb6GPLMUE8rrK8nNAG0ZFiJcfTeLwb5R2qjbNbZr67TN8oTyp8oiwpys5EZ
DD2qvxClBcVkJueOClPEirzbDpoBC2cSkEB6CNIboTN43FjY8Zq8abXDxMkUBGFoXbUiiR034+UZ
YG8RkGPXmqiEM1ZIrrpfQFfhFBo8KKEUm6xM7kpYLdRzdbzNrn1Nm8m6M8YVsEyWDZlFiKgquwwx
rH1mAzaKcphNYAbcU3qbh7pKaHRrmFpSt6sCrQORG0FYv4tHQi43yjR5ksAlEF3IID4JCmfdisCZ
u/yhSV0NhzhXpFf2q3IVpMSo9zBWTIxcg20FMnkhAZKN1D8iU73F+e5AvKgV5NNYzM7JUh5GUp1Y
18SxT9wkoumNGkQR5ASgTr5V72/48xv7PXKB1ES5/3D7X10OvEBY+vPtZ2WZz8eJyk212oIqE4ZM
2bvDnWpTTtkoz+lKfsr/8Y8ZLwgxb98PCUSl0Wz8rdHy4HY2qZNxnvznP1Z/cBziq3o1tyw39Kd/
/kIGU8af3TGwViLO7Z9OziSK/vP721ey5/YrqzK8UdzTG6T+9iWJVQgatbrJDlW1nLQVTaPl3Qxq
cgJt6Hk8Iyl6/90Q2X//tD4glbvuhq+5fXk7hL/+cP1rlJ2rNXo9ztv/bPIolB17sKGn1tN5KCFv
73z750aR/4uZf/vy9j8dfMxCp5M4EaUKBFpv2Vcy0zXrib39o9Zv/9v/u/3g9v/MMTlamZseLE+d
S68w9pWMW6QubROojI1cEmuMAO1bp5tARNrE2w30N8yYRCGoAs7WdFGZi/OY+W4AEKA+9FrzqqjM
LIjFiFqjvJ1RGaimP32hd+z8op8xiSusCNq7OhJDoFqHxsiCpi2jhJZ5EgGBhCtYaQhlLOLKjGY1
0oF33xUNSNrZ63E2reyyVufczaO/0Wb12AxMyFJ3tiS/NmiaZ7ZExX03rW5C3853vfSXo5j8n2X/
3DkUBJ3OqF50WiEp23U9LdU+9tvs4JgNjRCKJHbnXmfTeGx1kgstG+FrqwATTCxPZjSHB6cjO0Jg
0GJLQH2uhrKcAB5IbaY00IpPPbrKhqoV6PLo0pRjCEOLTFGLJlzX7gi2oGvos9cSjjz2haIO1dgB
VEwshhNnOp73fQXroxsrBHveGVZJx468/Z7glvJ+LINcqm1xQzM903K69UxCeA+9LV2FZGdk7Ao1
ujILqId9S0JaI6W/U3D5t0IHZ6JQhJSEVW3LOn0j5ytET5+6igZtxv659rw0NBY0SGTSpT4FQlfl
EW2i8VPWnLSuVTaV1zdLsHeoJlabOvFbmBV3ssTRNn3iDxyRZkoU/9YmsZL3do40NpYJUUxjbR+K
OgNN1uwdI3eOkwXDqClYPCYVDZiRYpUb0Y9aqO3o6aLQtGUxlqaxupSt+Wyuuy6sEKFPCRGpFw5a
D+WReIC8xFMjNe+gJ+qjHvnEmpYjCtT88zhMzr3O3OWNyV1FwgMLe8SeTZJ/eAOrUd35KTLhnOOR
CQ6cEryRNP5huOwM0TGPoWbOpzGR0w7caXUSFmBRXe+Qszn1rjDW5b1RR0GsquKCHUzVSp4J+rEu
ldlcFzWikKLRiwVlORme896aFstiqcG4SAHPweFuyRw34/iqKljFriBQhhKiEwhl+adyqsIsrYdw
bBxidJr65GjdxfMAdOXt8OmSRbBXqkWrwsO7bTXvOhop8x5m/V0R++l6E7HPST1JNcf7rppFwcTA
25bZ9nersZyLAc/BbO1R0ZEAsNLLA7vsq3BM9RMgZSdUKGmzZS5RKinMe9n4kaeED5bLkJOrx/w7
299e7Kmj6jD2Yfu4t2RuEh213MV1wep/jr4cUhrZiZAaL2NyW17K1ttL2xDnrmnP+GmGE76VUxEZ
f6y5x0DTUDhjaKTXgCBpcE6OA0Rcy6TJ4xoMpdHe6QSNuphn+x4Wd4U4Aptf6EsPFZs5s0lqMhL4
Cre/wyE1bvXI+dbLuoTq5JJSVDATdP2r6qpPRVKfJUfjAJfvfr3TceoKPXC0wjx7yfzTz5t0Z6ZJ
4CdY3hQWlRag4bRy2MURQMBRpQ2WZherTSXQenSLSk8Z84gYJOnbEWZvGPvJKlpEBuK1OGBbxwu1
kfWWY9b63oy9u7KRTCxeNO/yMWm3mIZDQ9eWUFnVfLWT5Jg1zolbpPxZRObFrxCvD/X0apTs4+B/
b11FZ031lA2T7gMI5tH2B+20pMg0tNUg2UxLvLf8/nXWiykkd/PccmkoOaL+jhOxnUfrt6PY3+C4
AsUiWBUZxnw/0d9VccZGKHWWB8e2fgBH6al8LGnYpRZrwppCVDcP7AlXOk+Tozfr5BTWxpocmdBF
1vYYYa1dbWHTAS/yPON/vZtjWx3SSCSEw1VrKpEEWVefx7SxrmObvUSGaPcMxnloZq8Ar/R7YsPP
Il6sk0k/y81T82WYJU0dpFh9pxkn5X2S5/A9zeR5lyr9M8O5QqKevALBxnIa1v6nli7yLJr6Qox1
ccgwHeMe0L+KVSKhR/Sz/KY7602TnnMjeatcyT6PTsZMyJ1BFsi+8aXaa7mXBEbZvHGXwljUmotb
DmzPpWLdTMBkkPYaXUDov7bWBcXiuAGW0t/ZFJ2z3rSQ05bFdmlYdtYqhX/JbrfIabu0Nm0gCGDu
aYzky5CZfRjj0KHxsJZI8A7HXZZe0rzd2175p/cM/AHGrwiTOiZQpcLeStcIAfPHUMYqSGxnOijZ
uPvSk2HrzEy1tunuHcX2yOuIXdGLN0NaaDT6+ap5MU0xSy5B6cPWXuMHE1MMZ3Mi2qJlaBkBHO2V
bo5nsykflVo+pnp4gCtKjSCfrOOiyzNBMvEB9pukBq2e4av3D5m35eTVB80sU+BssbfzXKei1Dkj
cdEsnNFmFJqTLNhaaN3d4GBIgtXKZDuYxQv2nwc1T2fAhfda5orAW0pcECzo26ZtmVHRzhsZFZRM
q76rrA6KzAlYv9tfkY73mZv9qbINSuWeH6aEtB/LGFmHm4xnbRZPBjbkuOoELRO/QsC90+o+Ozay
J+LRYGjXqCoaRKxultj/lS6sNmt/RCoD1DDvzDh0dUqaeeWB3lLBDD8foidVK6QmA7yuTT1Qm/Nb
nhndGA+2V6Myz+QF1+OUV38w7m9GzsVXs7y33ZppmEZAUSXH7+J4WRaRXubkwXdKtA3jx2xPiFnh
B2rmaV4ITmm7CerZpKMb/o4dl4V53A1viQZBCj16Lvp2H2Xym3yZ6FnQWdLrFH4U4ItLHMtfce9F
By20nOYIkdXFCDhRBlhqIttZ0udGeSKrxSZHoP9lDPLQEaFEKYUieOcv72mEEKPFJdzM4MXiT6/v
AztehsAxJO1mI2IKWvJ7Y7rMVpqcRwhRmp9Ze2WINbmVTQ7b8KF22PDmibWd6hqQaeJ9dKkIlTl+
MOE8ueR9kmELUaI5KJ7TAKiSc25EQTTnAsaxWmtMer0iV+uQcKbTXEwcpInB16FAD7eY9mBv4X92
26Brz05qLg9eOrYXwASU9WcWLFQI/AT4GEi9BwsE1Bm+3smZMOLkCbAwlS2EDpo51PgoO3fRiDoo
A1/lOpRcJwfCg9Lro/J25E6yR3JOxqT1e282fgBmf1hgEl6MonvDts486aPezDCkmyZDDjxsLEuV
eMxdLiWgCFRNprWBdUCfU1fNzjWuVMyGouzZULQlmIDqUtl9RgUcrDuwQ4dk1f6ObNn2rUe2uG/o
r0N3eHLdjvKF3XDJChZ0UqdL3xoVpeHOrjDv1c9DRj5G72C4w9EVpqNphrYQj31Lps6Y9es6saJy
5vXyha1pc+ixYSMH5tvSL4agyJ3PWSB3S+zupDAZU7Q0Pju7fShra+VrLQPxtOSW5XPA5pGT67j2
qsllSaqV+8qd5r09dA5+bJYRGiNTMXZEmlAHiTL7s2btG8Ao/112FT17XZHsq7rklLZHT/CQNmbM
MGZxg0e0aws1EtgkS39r1SV+N4bJSuG0sHy8slH/YumFf2klld3arI91utoQEHxWhmOcpmi513Vp
HE3gEEf205Za1lUB0vU81kleWJAzIghjQ31n5F1+HVORHZKR5nq+2iLrGpIY0DvrrEf5wYAySNUs
jbbCmUJXYT/yvbHY+NAQ7opCJsxXOTUp2FK2sVgsTw6+VcxYv+f4zXcketO8wjtWG+/xe+Fhwc9Y
1O/IXsjPvaCc0qqKOc/Uo/vZy1e/AO0TqIWvuk5dxLUN47HxMcPaLG02dlwuwdT7OOUtWBC2F++R
AWaHJlqqYzLUJ3yMv9vZS4nvrFMqJ/3nSADKolU9JYdC7ZfauIs6lNtA9QDdUkarYg5W9+MHUHE0
8hfGZ31hY+jo1KvBTSHSQpuhZbqzr6v+XdPSmakXCn/WZF3YzcjR2UVQckpR/Q/LcLfgf+mHe82U
8cXXswfTVtoL212LufPX0vUtQTInCbR76/j0Gkftqa68MAKrxf6BrqYeMX0XA130yrtnM7SrcuuX
yhNiJvNU32R2WdF2WNBvDe8ymt4oOzhsn3xGOac/wgJrMVCI5gzvVtGQKMKczf2d13SMLW1y19Pp
1zo9OuRtLvFEcjmxNB+0paw2g3LWXaguiXmzEE7G9AxHls5VgTLUsHCfGKoMPaIuH20lQ0l5RMZR
eklmDWm7aNt77k+G08xaSOUjdIB1GsttV/s2cRacfCN9n1KmVZJPyvVu4YFmCYt9aKr2nVHve2Sv
vcEwOrsx0T2x7fML3UcNgS8Y5u5TVw7Zv2nKIwqP1UmWdyPVX5OMVuEiacv7QkXI/2n1R/O80KBu
P5O0NQJrimlSojXvG+T/SUv3I0nkms6c30+p9ax5Sh50MZPJ5JOP91PFyK9nmK9BChaLxQMx3V1y
hX3+tiwzFjJBAXisSyJ5+tclqY5aEcfPhfOjl/LXlIGDBshDxjllDmiDKbhcardmr9/1U4k7BAWJ
UU/oFfw76eeXpDtbhv7ZLSAZSkucPGgDG+G4Ptpb+dSLUl5zXf22yKXb+g6uEPIGnE3v5fmzkxbv
rnojtdH5Xgg5S/NrOXVtOFYLbaBsWpvOdIJ6Qbk1ty8TE1JANeqPbIU8DoJeHtwayUy/iAMEJXi9
BopG+C1f2kJnwXBVIGe8ZxoavsDIfzBgyf2YRSglK8b3Rqa/0rr4bsg0oqrbPnZGNJ4rtJSSWdVb
/G/R60bgrmiQdFjevkbfmO71UQsEgaFUzvX60JJv05pBV6Tmo9HJo5eX7GkUydyM4FsyVs9SxlZo
xhYL/uSylLWkluDRumiW4wRdYzvNM7aDEXBE6oaludZcVmOi6ihizENDQXxsd4laWEyZzQMeX1oX
Lc9u0trvlRC/CSep99nY/6xcrrgJjvUwL+6DVRhUpDNv32usijz2do2PlcbWcAOO5ESzRZ6zyYYE
IvBtcdV5fOxk108eWo8cxO8kE7CUPJ4bLZ+jeyma75Q25TCUf5xIxSjk8aASO6Yx0kRC/9JK5ERG
vMzBXNBHTmnGaYTLir77WRm4oCJ/P/dtHXZ2zfBqs5WLZPJj7Pv3SS7LQ+E8ihKncQ6E9gDzo0K7
CFSJlDN2kdTSBa+hFf11gGG3T1Q/bv4/6O1/A3ozbdMivOH/nlXxkKT1vyZV/P0P/hPypv/NMWyh
62uIkyFumRPqdz/8+79pvv033/BIpoGl5Zu6ZZj/5LwZfxOeY7rCMqCBuPzZPzlv/t8s4emGb1um
a3iG7/+/cN7s/05584QwfNNxPMMC+Gb7a47Fv1DeIqXFMqlYUFUk03m+PZNdThVPwropy9j5acFW
y/yfvjSe4ODr20JQkpS9/96yqtkTziHhy8RR0Nls1WLwah0/Fxat5ZzprwBxujUUjA3qcsux8rHs
Cvp3BhXIRmJgZsKhbRShArBK1G9pIqBc3tcDQGB2X2g+9Y8815PAq3yEHi9VDU51SY6lwUJ86c07
ox/N4F+u3t/DPP41vMP8P5wS0kOEw1kxLZeokv96SmAbdKymCMgkW14cYzO1UI9o99CV50OtaQe3
Ms0NVd0I/bl1TwLP0VzyT83A2pDh5+5mjnRo1iYUOq0lw83dsEnvGUHMHDOqL6FIx8J9nz3WLv/z
Zze4fHy6vxJKwu9//zcHBq7lkHviOq7u+a5tASn8Lxc0gTDlEp+E0Tp6L9vI2jYgpUrWmOxiRc3Y
ZzxUCnWfR4+yWfHcXqtCu/OhYWkKun0Mmy0u3K1SRbuFjhO4aj6OTPTulBmUuZ2d2afYl9qfsmnA
hplay/aSuT5OJrQ4xckqWAGXGSZsc7mmBi2dSut+l2zJKCsPp7ZIaQfW02mW8Q/bXC65suUmmaAR
yfjVawYbh5MR6gvNNOmGRp6lJ9d/jCEUMcGP4z4V+etyLiShgRrcn1IjSy71F7xyfSDtJt5YYtrl
aUJ70IaYBUokceWvGVgqG8Ftyd8ROfzgw9MPeohbTINSbNzh20yo8a5JEn4WzWHMPiVIzPJIleNH
q+iTGH3L5JnTbdXemnZARWYCkx6pc0Aach6SYjx6Jnx66OwsKiJqODGJLy3tLZxoEgOC7oWz7b5U
5rBsuwkpz8CLaHXcbgHcX1n4/YrBvNOTlgcvq4qtmI2vfH6ZJJrLfMLSkoSGTzs1aofH1PFPtt6g
HiJkbJOX/Skv/X1cYBqAUC0iVNZ1Ry8RjtS8ARh9aW2qQHpi0T9YzAMEw68lnyE8OfR+FjYxo+ze
G4fVJaWdZtuO0wQwzRxRN+0G9jElZTO47BWtZKIxQIT71oMZje3aw7Ui4xyTeXrNtWff8nN0hRTW
UE6Vi0GGrJzuSm/4GbFCZU23bIYFBFlafbH2Qqs5sA+NdFmxdl+u9OZygG3zRylfaXGh+W+rt2a2
4Vj0Pz1MWpk9vpPN6YOWq777LL2aCcYMI00funzlK4zyh9s2H4uz1exohsYMHHvRliBG80Xk4alh
Q8ruzH73UnaztXlhN4DwMDMP6UwVI++QrzaIZbzGQFVBnhZFQh+okD2HetLiucRRNmBykeMhMYdz
UtPxQsDsTxSx8u6XZ14taHSjKF97IyrgSLLUMhxczuNdbmUA6bgsPpzyeoFjQQdvitEuw4z/TIjO
2mmU6x1yQjdrYcHW7R9+7r0UOWYGbTlnTaIHyZSVxCVijamQ5o3l/CDT+ilz+6/a7D+SQh7smCoB
TxKK6PFz8I8Wmb50RZBTV/6xNww80iIyNjrrHE9EDKzuywIYjxbzz973/0R8lq6Y7yrb+tL6BF0d
4bRIALJtP4lHwFLvGdfTyJKHPErBw2WHoWtfJ7LmWxk/eo7zK3I4gMr+smfVEeKTI2SPnvysuWRC
w/IcgxbWnKfCBiNmr8QwU2BoiRCkLKU8lLHxu+LJ2/jJJIBkFK9jPu9dHdNv5q7ySp0KGwufbmNN
ETYUapy9Vz/RCNkbec5rkD7PqDFTDSisB7Dm+Idh8rHGnj3/MZ3ya+bO98LSjg2ZgEZDEMzsUBrz
CiSGQoAc7u/nNKdrFNfIftBT9NEYZl2yQjZ+mk551qrkmXVnt3Xn6bUpYHmxQes2kdIf/3pfdokI
MyCIyPgIqO2ryD1gKvZ17uuVS5qcujINCcgNrIwIGETaix1/yLaGQi+n36Bs8HhBA8V/hzbGeIwa
47r+IBPee45b2p0EgK0I5QCmCdXhV46glPj+pz9Z59g/RXno9SLeR618X8JZRxNM0RrtcnSoi4WQ
OkHoWTtiN9coOOiNe6jNqCd5toPikMAmGN3kJVIAg7J0BLzCkJkMKFd6I94b9oqG60KQQz+ogMJl
LHa55927Hsxy0Z3y1HkfCoYwf7GRh3zpXpXu2nQ6QwBE1C+IvQaskGQJSIKqx4ZBbMFmHLwXGk4N
SvZkqygRhvDqELkyvRHWTGGisd6oxh2LwkAkXQE2tWzroWi6tyiZHl1Petu48t4MWp9Z3n8nBBdt
xGh9W8j56wHWWcUXXZQC/IQQd/vRLNqnxhZnUumYA3GPlIn1aU506pqi2mVokRIBJ1+zScub2JGQ
1ptTGFrrBov8M1nj1U3FdqKh4eqTfjd1mcKq5p4JlGZqTydM2pZE2zg7D/Fgu+TNlGFdjC+TVlPx
1mfGF+ae2eCYc+NXSRV1YxGQRIyBv/Es5yOfeuIoI/Or0XAYJePFikaBGr+uoM6CgrVdPAb6pfRS
VC+mo0F3mLXtCLpeiNm+NGZ+ULP/nDkT9UvvvfRnClylSHafWZN+zRRZRtexQN3xVA3JvtNMCEb2
RO4SOvAg77x72zfLzYIWvG0G93HxOUDdolkmGkYWRZB1OqA4xJ6X6FSMSAlGFtRYw0Nikvngl4LO
QkUHbuhjsIH6S8sWZsMx4DnjhtfoeoFe2chRJxXKEQWuhfo3ydD4pIwao67VE02bHWJDhENMCZ+K
RBT4zssQp/FZRqE34bnvSu9Rt5EbC1t9LykROa2JCWE2X5Ourw62FrPdMvEeed6LQsKcxz7VYnmP
idBOyBRay7gR2jufcStaBlopLiBcbonL3imyi4rGHxAPwSTWJfwk86wG+7mYEBYM+fCxnrohore7
Xg/lOO9xO34TxgxIKdHfKRVvHK2iIG57P2KjfC49BHUjoK6eOpnXmfhQbGShdvFN/DnaYVbbaPHo
14j2JArtUY344ZkQgaNaGOSrV7dCaS0L9rxtW78Rp76D9nefuNQCZvdJM9VD1nSAUPIXlp+giKeX
CEwwsriRoWkRIdjWnr+iIeC83o6O6XFrz9gSi7kI17e1XBsxrnj2M/d3n1E1mCfvrfHSq+QIXZvm
YW4foRW7c/ugiY4PbqtVXkXII1vjzk8BO4ricZQ/F1k2eP9GrJ4IVHXXCtxGeahVVTiUsxcOk2tt
pSqvVo00iaHeINK5rRBfDPPH0nqIPhRRIBrSXCqNKygIO3WlUm9LsurdRMV1JRhnR41s9I3oaigs
drf3CeWwm3I41QIHtmfCJ6kzyA6VCZzVRK7UofvrymLnjLI553bxYgy+3MPMk2BSrF/+kNGIQzI+
t4s6LGn5amoYoSeN4I3E9l+ytURXIegah5Hcolx/NggHr9IqiBysJnXM42+okHXJeBSV+J3GXRRU
i05RJ+PE50ql59lEfpv3JHnxHK5F1e6enp/+VFW0AIw4vbYlmIRcaAgwKjTjSBJIPwLAW/QhNS4U
oQUwrqizdo3vGrvJNJZAb7C3FwrugqedCtuhPCkBeFWxvXOLCJpi2T4niYcmcSmGnYSIMxamdugJ
LNpobSkZ0lagQZQUxwHxEqKiOS2hpBEpN6iOyPL1H91HOfbPb29fGbN76lyVHm4/VLTH4QRX7e72
w7/+wHosumViZbQm8P3jJW5fzchs9p7UHtvRbu5qpYsdshjmduuQxAsUqdEzFkph6KOSps62mhnP
rJW5YW7/mOur3V7o9m0zmY+QSeEb3IhvsvOo865f5nrE/iJqcGb6H/QNyrsqIYqpopcYeJmphQ0M
z7LT8K96XnuABWuHXidQuTYCEsVQPXt2vBmzOXqxHbA0/wDK3b66vUVs+Lzb7bWLNTIBdjv+/IiB
KdbyFhSI2+OEK3WuV6vOaR97ofTowZSgOxoAxKHodP0UiRHTSeIv95lYd0w0uA6WtqrI7eXELZNA
LILKORELudcgEjMOoCAvCMrbxkaf3ScRDodJmd2uiRHmkqP2rCYmhSkaTLJQKfV22Yg91ilZzRWA
jGKFHt1264Zmhu1cHbKP7swyxzluowWciV3beqVhUejHuVrP2qWO/JZ1O0CsPs/0hzzRAlfWRGvD
PbVjkZ4hmbwNpTaxSqyCtsAZapTtRR+s5VErWTz4VLaThXajZjTOHnofKABnis9KOh/UFyieL3lY
lqxS+y6CvLcv+qIJ09IBZaY19lNiZHdiHseN4ywpcXSMD1XDVEGUIavAxCk+FyYk+nX4AhpULu06
zto+1eM27q6lTd/HNDoKnap7tg1zuqiFzZRezgif0Srh9puRpnfxgzGl7NWxYrPHt8NeIs0eBNCS
mEeGpUb1Uw7nJYdbX9tMYP/B3nktSapsW/ZX+gfYjXZou3YeQqvUorLqBUuJ1jjgfH0P2KL2Lru3
7Zz3NqvCiAyVEQmO+1pzjtlqeXEuDGZiSR22T6GK8fbDuN4YhI/Bu+yzFyHCO2DjMGwo2u5Kwqwe
h6n4smrG76Gt1qSjIWMaAuuk+uF7nebjXgxiuuIQ8TaeCVZnoDp8IEmHOabwzoOriTPIcxju95RA
KZ5kxQtVGJZ7la9ubLe/BRDpA4cM35wSik1V2m/ZKKJzGvQzmqit8VLECcKELr7WrMFeBSHgXokm
Tk21etRcGCFp0TNaZua94/veY6ihqtF6iWzChIhUt+7tqBprjcJkQvGTMGMtEs+8VPOm1+1bNTj9
OvINOvtTZz7Fwr1NqyE/xHK8apVW3fpkcQ+JkUGmRNcKGP8pE1l5Yl4eTJO4Re5eyOS+MQDpx5l7
iOgIRixN7pUq4Ac0jkE0o/2CpNTlj5j2u8GxvGM0hkh13dAELMFVVa9fAmYjGy5i1rF1Ev+Y9eXW
zpvqmuQpctny0D66GYpexyKbJ9UPWosMLPXJ2MxaRNHDo9FSeCCT5cotgcqbpsC4kJnlfuzDU2wj
qY7y4KPr0+reGPVNUvRirwBlryYDqJdmTN/7ZkwPcben5w0huEjPVq8jhOLIbVp3R1TkUx73pyhy
rKMYRhqxUfEtmIz0XhQSfW/TnoeKJaiex5tKcED0k6UxnQvPIVUZtEIGdt2uCIZrZ6Re4rnjXawM
eAIOImLw2w68KNbxZAxhpELFgSc/0s4BmdW9h4O1AVQYSvlJTyq6Iabqe5Bbz73PTGacGiBFqrlr
OHKjOsxPRlhuJjlZsGxm0Xgkka5PTI7swKQOEf+wiAW7r8Nwq3Upjo4ivEtUdR1YOdy0osNXk829
eoKsCnBDHoY4w8qTrT09E4jn7/wkL/Zxkp2ollJ66cRIQQFJourO9pDK84o03ubOifPbmCmNsQ48
e9y71MwxdFnVPhoLJF+aumE+DWmrKbxjQII3aZM3ul71XKuJHg+Fug7SyTw1mZ1z2Jj+Hm6te+24
A6NMU+Da1AMSL9ziCUHHS9cb+lXzrW60+FGOcpNS5bgNIpBJIxPGXAevHFrI/Yj226LX2NYmeCLB
7LxryoZJNprx3GrxijpBTuvA+whzDIzTIOvzCEVOOGCQqs5BLNDvqtCjtObaT3SpoY85xMIR+Lse
s8Q/VLrs101XXJr0qTGTK5J6oL51A+xiHyJfdc6JtzhNWXs2y1bHSQYos+XgxBKKCGtFCp9/EvNm
2YvjSwU+HOWuhhq1mXfH5sISOODqGGmnsE8IIe+JcfMrtQ10aklaM/oOuBOQCQou/DrXKu2URfVX
oRmws1GbnxLqxStDx64f0w9B3jLrw3/fXfTiTGiyU05GLZ3u4MbMMmszeQrpH/MS6ovgVUY0dzaq
21WXJ/k2c4Q6RTCaIiFhOQbQS5cfLRvV+s8IUcEBdiWtdhuRxKkXJn7/ZTct6/ioQ1bT59RgNW+W
PdMZ6Yz3c9TocrtTGfz6BAd/OmNq7Qb67LJXLEhZSh/lyR1Di/UO0p/5ITIO6VqOCQLueeJSuz0J
wwh8NnrZzAmB/CxYpi4/73a59m/DNv3BMO9iZPCxzv313OUFls0vP/t5U9eRiayGBkMBjWHYMvN7
/r4RzGfDAhvEz0cvd5BzzVP+tmtUlGydiCiGn8/+24OWH3qa26PargHb/fIJlrt/eQvfMyqWwBFW
1vnDRLOmvTOBxfx8g1+e8d+9ys+HGCNnbtzpu2qeLTIQhivbHjOMETHiO20O1WzLKNkudyP452sf
fD5k0tzHodCPbokMf9mIOV2S4ina/OW2N98ztgGluyArt2h/WLy5ed5v3F5yFVXaA04I3Dlwesz5
COC8evcp+WydUpUExWhGeaKtwR3hnLqEwADfuZk9+N10yoOx3mtWHqkzIR8UBWgs/B5fltj6jxGE
e9MPH1FeDjvSAtwwuJJmRUwGzDwmFlwgFQy/VIDq5ChaEbS4aZz+iVzPeNWk1UMci6+oBCXmIJG0
/NvSCF/dEhWTgbCMSuxXI5Hvxbf1KFF+S2I8Kjc+sux+6WOgmrQK1kZuvbmthlFfQ+6gN9qrpFXu
TiJcJ7DLtHp8T3OsalM1jptIkzZxBeiTm05dWfjKA5cJsG88FNgv8Hk8RrWqttL0bpcOApHNVHiz
4d3CBBqSvEFkQPWtAZ0/UslFAXGT6/3BzI+9PoPxmgH9TUQgQKGtI2s8iwjAiBbuTSP8Yc6fGZ5M
1Vpr0/DOZNgFTBAj3m3YdMz/EklUsCRXNQwLwFvFeRj9dZeDMqjFqnDsG9ORzwR4WhHF9Kx+7pVz
75BfviptG3Gf9tF6tr7x2/jGrMcHz5ie0rIHKmnDjmj8Eqdue6iQ8mXM3dI0SE9Vh4k999V9Fbr9
dR98oYRjWlRD1I9Q/KugRXDvWld1aGWb2IWewqA2e6Ub3B3g+QaD1YCfPY2WB/+SPErv3DDZWlep
52986hCkZFtrwZhExAnTf+Di9139pFI1fJksTWmkpZ71Q2nDrsbPZsjgukY57ffggQuI0Z01T8+v
dS95RIyMPLf0H8QIFeyqxg9XdP1V7UHIjckc6H70Q2tT3tTeMUxeCKlL92VoP1fJM/Hb38YgaijC
SmvvVcmZHGtcugOxhxQR7j3TxAnpVm8l8iba1f62ZyDZW4mFQlLiaR5qbIYcPQhqzBrMaeArTO4J
TugEd1lFEyK3iEC0K2c8WJAyUs8zduh6mUzPCxm3LOFP5B+NhiFgMoHhtyhjUcFFWkHLIW1RaiV8
gdVQUH9SrAVZqZ+8Ht3vva/hZ6wQIiBZuiGODabaSMhLgPKMnJE7swngvRfAHCgpPnp4K7bCCZ7i
Em+d3j6zKDuyloBG2PO3s3U0C6Ht3MYWH7gaHdDHeAlxznyW8S6N0ocy87+8Qcc2XlYnPwW/a014
qQLf/EHCN/KldtxMaYVzlorq2kTsOQkXlq8OD1ZQvze/IXehKJkLCkFZTEeiRRKgj3W1YkhJD2k1
y3VYS5JwQX5JjS6Y780P0xfl60c5xmsKRRW6lmRdFZoDOu5HxkVuZ87nWuXmLFpOlWNcz/+DRBH+
wtSVAidhzx3XV81pHjngGWnciEOrwe2ZSm/TlJTs6owqQzNxcSzhftjNGK1H3YrWcQKTAQw7JQY4
GAOCqm6C3oSI9JpcFYo6lH+ZIYQXawDB5xcbXWkmEj+u3NlQUCj+3lLuObdlCu7HsxSftiHqPMXN
Oc0QAS99aSiPoJxrwN809UOQiWLd2NlN2k6Um7SXfBQ0qAbOK1dQsHN/mKWPTnP+IomXp//l5Nes
VuhqBQ+9rX60jv/eUA/hr2H8wBDdENsT5AGAovGzow/ZpOl9DDZRDNC1Azd8mhvSdLvqVdtF3d4j
fbzBzbV1CcPBF4LQZaixyQUBU3ojncaVcHLMTUNC8irOwyKHZ+N388fv4Hl7NTP1Bk3jCJgvqwNW
zDbrwdFyeUOH+CtHv+00Dd2NW7+bddTuE4R0CEKPLY20Jss5BE2bnp/9hXbomNeYB3rtZpwL9t18
RhbyWGQlPiY5m9ACaIa+9m5GySXNyvdmrqebPUA3ohLK85Xnh2unx/JZWVq8Fy42oo6oWlO915xB
DWVnzTCe+5jSTadiouq/Rk1VuL6tTVs214NBexdBLJ5sNHSUTnX3K6VksKvmJDAqMusuQ5dHzPiB
lVOzRtCij+XJm/XCUZ6CeaObJmPne4xzZJOQspGZ2dbJJiqCSSXA8A13U+O9p4yhleY8oQ885/i3
VqZh3mh5P26xtLx2rcQAKTNMji2/U1bypWv4qoPCvUlS3BFuQdKPN+I4CuZ1kos9lBlEQh4afwr7
kcZatQ78JmegUhwQAWau3NfuPU7LVV6BR+rg2JdFgEbK8tMNmXWZ9tmQ8U3dgM6OdLSRiyjxM/lY
P6fZTVZi41HTAFkWAIpVmVdSYuIE0L9NJdJMgGmVVLj75ZWvKwa+hElSPTE5IP/3sDT8//f7+H/C
T/K9MhUiO/zXf3H7vawUsTFR98vNfz2WOf/+a37OX4/55zP+dRW/N+Qqf3X/z0ftP8vr1/yz/fVB
/3hl3v2P327z2r3+48Z20dPcyc9G3X+2MuuW34LPMT/y373zf33+W6oc03NRPvzPqpzrz7fmtU1f
/6HM+f1JfyhzfOc3y7Bt2yHqztUde369P5Q5hm7/pjvCcS2BQsfyTEQUfyYwWr/pumV6lK19F7nM
rK/4I4HR1v8TJY5hil+kG6Q6OjpioVneQ3QJv9o/pRuZJTXadVF/KXq7m7Nw66C5KlDMnoI4oHI5
7/3c/Oc/CxNexZ89UiQ5/Pla/93LNDYU0ZLpHKHA8xJ9tzyoXLJ/l2f2tkWbVcS2Ile4CbK7IBvK
c+ZPci3MYV97cO2oAz9Gw3Pp0UQtpkFse9TlFPuN77lmHnktON1Ohom2AJJ0soWALkavBwu+1AoQ
BpRUKedZrkS7ibJkwuKxH/zqMfCilwqnHQ0gUMKa9dRJkrJaFuZO5UGnmbUoiAPVKSj6qyzpn8k8
JIWkca9IVTRWnZ84J/oRR9OCAR8FGm1IJvlGAyiLzpy+CfNn4buvw1CTohDADqMYsK6UK05ohvV1
amrfc9dPZzWNcUSEu2IS9IEIn0ghFLS8z0paJoPfSG9JD0uoBPAB0tKmxeYJeaOXASilGBaXO83x
YTPYwoDQQt0n8SQospkVQ5i9iQ+ydR15tLX+C+WhjUWqeEj1pF9J6YNuSbN8pmdGzLQZ37PncK6l
CA9AV2DiWBq8w1jALjQOGEcqR3N2xVBcU9Lz8X6O2yIes32hPoJogMXjMfWxExuWPvBe4XjPfgj7
oXQ95jrNY+G6H11I39jW9e5KxRjghxIsRVRHRHjukBZzJbf8b31iPNBMcBj4kd+L/G6qPChEdbu2
NVDGRVhTbZD9SNNGUFLoaWqk2hUF26NFXBCyHeu9j0mxHEaOg9jAS+6D2Q0GZlSZ+6wPuLTLQmee
pSMlkWKIEd7AFJYIWAXk24JZT6Nf2mz0NonNVCat/GkGLqdzn66iJq37r71LPnZRRWA16X41TPEJ
T3kv+56+r/OqCQpbmZ6DuXNn2HZaX7ye6oDNCcnVnzmHBILbxazIKoI1N4WXaBzS0Elj176ZRgwp
uSPPwmJVQtMSFyJlpX7wym3ols9FKaoDyz967D1urCrTjm5ubVsw23ZN1rA5OfejMrwVWieuFZHN
+k1xCoygKmra864YWo42EF+yDGo4ETr8ETMiVgU1iZFpB8NN5JpfFctCLd6yJn+j0w+So6ZAa4v7
pMs+dV2jyu1Qh6xcEEeKKpD9Wgi0+KIlV7Q3FV1sKt9q+kh6rCpWd2f3FjSUpNyMVEDuDCYLZpj9
YEK81Y3xbcr674QXNgcnnRD1dcWrVxHM1aJw1yzryasCnM00v5gv1A5g1bPmv41G9TCPryhfbAJu
GpacfXHlo7I6dIClvcBkZjLY+h6zTHXugvjLTWH+ISye/DDZlwSDb2M4HZrrdmi5TBg2W1taj2ZR
PTZpERw07NQsnej/LBvBPCS3v8U5JccEIXKCQzrtNJ8eO35FpwW6aUhPP7nmPgm0+JZG/H6wfRNp
GDl0sS8pvNh0HjknRDKyRC88BzbsVWKlj10u3xPOLiQ6OwYAyzEIsJEri0I5cW32uda21hR/owaO
Ir0D55DUMAxUm52zPGs2ZGFQnd05rJ/hKAzqktB95LN8TGFvX1n5iII94NAw64OsQSJ1422d4WkQ
YStAODMPEukT1XQ6rqKC9e47V6Hw3kStD5cGg7KXJgcdYALyGe++jL0MjRit/aEWW0eSWeNYN3qM
nirpXVRSKRVhzaGSY09Y6+IeT29QO/DfNpVeF6ztk+82+qYcSeE61FCW6TmO7045ayT7ZDEQ3dd6
rHyN6bPKWXr2cgD1JgowV/YPPOXrlmgStU2YIgPPSCHoqGDO8HTQEqwkzZl1jMZ8bdL/hp7NzN5q
4nvDlWtmbrQaZOPQxtTepE2BYqrAOps2zTUiFjG59pL6uOffFri9ey08ZeXUsETOo5VgomdoJM5F
6PPXvaT2EuFcnaJuY0nbWqsEaD6n1oj16ZI5rBLT5MNkcRg4gIkm6jYG/mROOu2zHvoXBiR+SrPR
l8aljMqPqhxuuBhcmhA5URIx6EZ2dufruI7C8uInqtw0w1dsImIq8uYzcpEGdiCmhdl9qUDJU5tG
j0nXAg1Gyk6JZ9p1qPiTsYN/5KG/84R9iZ3qpSBGIhVYSzqN1SPSVY7yJBu3WuB9TR01nCIC35X2
4bHt+kOSO6tcAyOALJlvF5q5LjT32qILulZEPV5FtvE2jOZ9o9SlCwd5jHpVoK/YdWHYrnwTl2Vn
G9iTSdHrCp+hNla3HmoEnOQamE7IS06CrnFy6fUFM9ybkpOC59+xdGo9aCrBsLFSZ9yW3cgyMf/0
YxBGaY1gBV30rM88+ynnMhyS7x1LiD2t7dcAdrktee1QyK/KB8Rr2vGl7Fy8YG18p8C8mqFx4gIk
bKQAQs/CLemwXw4Nrp1ngUHszX5DQYOvyRH3vOS+RkRGyUZPbmOdYg/i4Us61Nqll9GZCFsyN3II
3nZKzbE0wUaCQXdZPpy97n6omGWQhAbG3Sc4IfNx8HA+rWpJQZJ2x7VUPgIDA19S75PUOBOo3Arh
rROv+6T48oG5tNQM9h1TuvWEfY3VYnjo21Zt2rwfzipmudKgWbIbMlpSs6Fip1GPbo2M1eQMj2Jg
C/P4HIeltovThkiFeGvyC6+tFIMRiJaVM7IS9YsI6xLD8baNh0Pnja9BF8CWKVvM6haozhN1THFo
i9SH56N9N5Mk3o+tgNkzeNRuM7viYk/tqzKwqdWjjSogrd+MbJ7ied0h0Nz0ouk5qWrejepMrJ5W
7m8kyRVibhfK3Aay5k+AJelfWGO+V53egcMLUfrQwYYbVFEegDmeWXRQ+P4SlOX1p5QMGBbZxBsB
smTDWIaIRhkRtS76XH3N0sq2NHSGIi+vugi1p1FAKXN1DqARbmxv5Z9CWelljCVj0UEf4g8wCWCs
TMX8Kh+OQsVyN2Q+lOAxUJdBNNbOc2gnOhrUQJeChaqVsx8mrqxVCCYmSSlq8r7+ANisoCS+Y1VH
JiuMhA2ixVXpjDrMRYuWUR11uwbf4L5PovuiatKLo1XmrmyZMNiuvOIYYA6SHetppoOGKC+rov8Q
bfoxJfpb24gHVGzZuppBLKmUP+poAs4oPefUJBAiFNf3reOoJw3yycEt8vGqCaxHf8JrWVKNRB0C
Aqn/sEefplsEel8iUeln8FCjoj3XsGHrxuWZxei7ibH7BgAIcalWt3cr7ZFme3UHsjcOHPLDsSTb
RVPsQiRQdRkTkmVwIZ/Cqt9YXkERxgrlpRXjzk10Uixa0WyyOkZ0oiZIcEN+4xT6sHfEErkW5etm
Yk5Pw6J/1Ebnpmya6zSLAFFaNmDKucA3gwB0aO5RBN18aUUnpWuvpxIuv9Ai4+RSBGAtT85fVNZy
nUbMbCwX521SgFgz3Li66ElIlkdaf+p+Wp/bxKrPy55EEmU55A+aGtV62A+o2sWgmC1QhQnL4Zum
coBdKSFIjnSuI8GJjf/4oBIljwOXzVXiZcU+0XttyyT9esxT2rPePG0XPjpAi6kcjABiKyjpK0NS
du1RNeCww8Kn8DyB0Wha0UGFgD/UBtOdSvrgMKbQ0gddnEbRQRyDYXTqenGf9VWx8TH9HIOk1p9z
z7pNDHs9GnjfgeiSHJKIrTJm4xVwOlmNyRV+IfQBXDGM8tKWk3471tHaMhS2Zcv9jposXOl2EBzS
sXys2wkWR1U/OLTCUUADQc7vW8xwpC0hm6qnvIYEnQOr8UtasCZorUQPxG4gRvokXe1Bh0qA5skO
dkVP/TDTjW8wDXtmbjic8uF6MIsSV8EFN3+7njwmp2VRM0+YNxPi9983v/wMvsw73bS5wyj6E4AC
Lou/E6F+EqJ0HAZwXoZDVRUjrbhgOOlZAd7z5+0+j+Oja87rBxOuTp8rwk2L8CvRJ5ZrE8Xs07Ip
8xC4ndWb57C2XuPOmitHNlbXBWDk+/m8i7qVtiiAI7+rX8PKwrraom020jn30+ZaSxRbtGlmlNNy
x7KJyQzX+lAepD1GcM6a3jk4oGDEmA8T2HqzPOV2gLRq2e3z0KOw1X6LHFpK9tJ3/GsztPSflp8p
TburCU7eyTaAKx6SFbnwqJbXWDY6AzsLEOqM8zv83PQNvQGjh9U7qomm5vzigaZrOHjn3Z8/9Amx
KE1d7ftZ1qTP6ijmWgEOhnm3gVhxDI1LXs6eiGipHXTmn7sBoCkyD+JxpyLtBq1zeWLhgdK+a0m+
GqkfpDMXy5c0vhvCnVmi0ktfk+PbseKfvb91WHWAlByQrTKSm8jgq1822vxx8LTXTmRu04kZY6DD
KJhZU0ij/qBrjbk1Gfg3VxZX7VNjUne0ZrzZslfpTk9PZRQvkhF8a2XUA/FgoTOr5FQeSEcHIubr
B64LyMsssz6lBfW+1XLbbLR67iVPB4tuFAJ94A6105yWPbtJ5cERciNREZ3aebPsZU1nb2l/IuTm
oQH45i6PSPSx/jj4lr3Yi/nc/Yhf2kjI0ViOtpC5jrFdPjh/JD6ij+8lERZJZvMn/p0ahjebdIw8
20eJ4e5/UsMc/C6naiaJDQS7DnpY7JcfoZ8pCZrG7JHOQoaeLsVCCFsYZuTw/kERK+yq2SJn/gB3
1e1Qtd/VnRUyh52PzGSBhv2+O99WEeDV1M/Jf55lbn6ocSy08+5ye9ksNyeNBpjTFH5xkTnL8Hhe
g+GluLCIC0i85cDRWDJsoyB/iSK3JDvoLxba8lnGe1ka6am25r63wphGuhF6tBPDBHVdmCt7V7qn
BVwnNNGewC9kZF/aCUMJaiV7oL8pVdqdkrLrWAewSTlR6HRgYCrmY33ZcE7/safo3VHl/uv2cre+
/NDvU5DeijXyX8/DrQ/GZbndSTNvXn55tam1coCOn2M18tmWVvXvu3aNo5prBXOTuX+d9FGwypuY
cf7nI/s2q2lWs1n2lgf2I9dhqjcKBCKHhJkQqeS4+WG5pfscNMuebzUvNWp6XCc8qkkptW2J4CW1
akL6U2lo8ZMSBpE1B/suj6E72px+uekaxd53GVUGj0Xq6ufLW1arbVK7AhE+f7fL1+p7fP3LzWUz
zHf8vPnLQ6JycohFYUR35nORMhOHYWkE+lYLG/cgKHiyzLbzG9r8AMwNYCJ6GAKug7qELAybxh+7
tTKvYpG4O3+8LRV0Mq/sGeKWwcmfDy9v2aWMW4Op5JrQlXfa8teU8x/xb7vTPNB5DStp2C97fxkk
uYQzVJZ+YR9SO1mniHBOltt720rTv3Hpq04/f/3lZjw/YtlbNlFVf0fhY23NeTzSKiSrAKUY/X/e
DgalQwtEhTt/MowzyKDnTcH4OfZmfKBM3ADk1snL+etOp23GVUUNaoN/nRUe0ploHl84gaLmsOyO
mgU7RngQtObBN0eldErmveXmGDasQPOZr9dlr9FgYPG3QewtG4urPmPTfHswtGtEn78ehPMx6YYS
o8988DrU33YGURx/O76X3S6mFJoOrof2jMdVVpTuM8M4/+1xy5Gtd8a14WjW7m8H//KYn+9RG5W+
LvJq1k3wvnEUcj4VIzPY2Pb++AWXp7RuhQN6dEW1glsBnKCNcDQl89UPfkRxiua9X24ud1hpKdb/
vyPz73RkDNvzcMr+zx2ZY/ERvxb/aMj88Zw/rdL2b8K3LUeY6El128XZ/GdDxvN+Y6ARto3v2aFV
M9/1Z0PG+E04dEx0IeidzC2ZvxoylvhNcIfvU0v0fNMR/5FVGtLO3ID5h7fWsAyPl8OPbcLxmdtC
f/fWSrON4ikataMKtpMt9xnLAAJd4vwmUBEOIUrkGaCVa/wTNJATlnS2AtSKDvousxOMkqO9hwGF
b0KPw5XWUS6WQ7bPJTDWtqHTmeNVS803DmS1sQvjrnFNm9Ejfq1FFO2GISJlBujGuaQEuslySe5O
zqJ1cOGvwzHYTiVNhxpsBSaLl046KUj2CVSf1Z/VgFzVQx+eYgpegaGkRplTncoKcAGqv/TKT3d6
SdpJ5ulXjo+xTTMJeKEw/abMrsYNReRUi+uuCJBcVp2815oA4Qz1BxEDkQlyokiohsyyFDrrplSr
KAo2yhE/Sm2MdipHW141GRVRCtuWR1ZpOOxZPhE/1hsklqKHbcpTldjFh+M631HloUAnxS6dqq8e
VqiB3ZyyqSyh6rFU8jdmBGYwydHbakmydjXw0gEXkL094ibsDWB35LFlPnSRwEGeXFLI0PvXSPqf
KYFVtSkueZbuoQbd6BRF9zVjyISh6Nmpi01VpQc6nBE572N3jTznQueC5OA4us2RJ2xNFNWhHeF4
woqNTsCtD2WoP2gPeYRRLm5twnaxwaDZlCc0+1tQcf61H1A3qOVX0t34phl+Y51ZbvKBJoclzHdJ
D+w0UOyE1svo5sfTtU3ufD6JexVDQVa57d7U2V2a8Ia9kRBSkMF+QMh122adOOaddq9ZhbGuy/TD
ndXN/QRB3neopWHtDvexyO/LnlDEyDAmJI2AvJKa8EtaoHetR9ROxsqeQlf2HpR+dkpEhdcdiIUx
DBQ/BG6E2NOe4oJ1YtFYdxGOZ/50udrFKixg3vBLF8DD2+dyLN2jiVQbLpuxsTBVHgMBes90qwsi
yK3fBrBPLezUI50v01GUwfQhvAZB6G9ZgMhtp7sPQ1pW38CIKHI4vSyUmyorbTBTXJ370Kaf1GFo
mbCoTqgDNqALCBaSVL60+Dmtyod2Yk0djET4mm270zKBJEd33IPrK3NtpEW9gxRCX5iIKEuTpyin
/ZVE07Xr/BCDPT5KnG5+gONqCk11TNAMcsXWN2o2zwBD2eZlfQMwoV+PRUUgB6rjtSnExSjTndNm
FM1x5WwGPY8usd6+xpMLy0NRL0DEIXz5w0zAoyn4916MXiPtqnvNC51LVt+JIfGu04Qsi4RVwsrp
9WTTi880jLFGoloMJiBMhi2Ilu3CN43Qs7Sl1uNP+buWpteRpSkaJ83B5O9NbEzESKNRGXRgV+mg
UtEKpWlFHLwBqtoyEnc7Khsu6aAQpUv3VhU6kcg2oveeouuOhf/QQbSe6u4lUfU5kR5eTPITpDe9
F5lnY251r8KkIlRmrEisCbs76cjPVA9p0Ji4+aF5onRGRBEISGQdlrrMFfZ9fYXl5mJ3ZLf3BTY1
yktI2i6m2V6Hhk60pLrumBrBR4KlmhO0LgKSJMqJ1JSKAch2WEaDLz30XXKlWRTpLbeKtlkvT4au
27i4S4I9cl3QfbpA01DHsRgPhH/RiQpdmKBFfQe0Va17D9UVCuNROtaVnTG0xz6Fxw7wV29Y91Qg
vjsBTjOk2+dB+5ahvNnlMv2m2VD2wLigmR0UUq/UvtP8OmT4U+FLyiTIHysMCF3BGOGSzan7L9Ew
OtvCIBEUnZu3B+XzGtbmNS4nBEEpvj5VUaDtHW0TpcWhGeJPoyyHO5/S7tqevMe81wIaTZ33QEkE
lWk+7K1ydi/K+zGm/h66erk1mm44+YzjBhibTTomWGynjqSBr9CIAXGY8qnqZkRe/Ol1I4XAHJjs
4OCtp0y3T2z5MtG9bCf3BQrpValn9xgX7ju9/rA9yenY5x3dEu8CYoAEBSW7kxpvDL3deQZz47Aa
YSFpVU+8zEiKudyHVD6x2dHw0a+HNq5upCGeisiYrjyjxfRcAbW36u+FbkMeNbSLhf9tl5bT61gn
1X4yok9rKsdLIr4gSrnHzD8WmqpRJFpHVRnbIjHknbAyklmnGytIpns7YAw102CLYp8WHuatQzMV
/mwIIy59cG4SX2GNFIp4GKSrOBe8dtuCoWMpvh5H8RAOirKhrt+4XUD31ZnV4RLIokQrEOlTfaHH
9RrYRXJKq/TZFfpw7VfOMawQsDrVWN3nI0ih1CMl1GY0gAgMmDZ0rpq6uBvMiHiuFiaQ9LEtFY2W
IZ+vPulC6Kj7TUb/2AyQ6JGH3bjNSVGe9XIk/+irESR6ptw7kkpVRj0o6YJ2h5GXckLgl2dLH94m
C1ZwUmvPlov/wPbfevCY2w4dKEgJ7FBObmPELotbzXGxc3C9jf3pI+3lG3VPe9/aCa2NrlBnBqVT
Elpcx/PoTLvzQSVQNbRAJ34H8u9aTsYA6qp+1KFIkNDq9luHalll4DodKY9tzGJ6rKs5KbjLbquc
a6GmsLuYpU6WtvEYVT5cf8Vw1s3VzFmMmLiaexwbDGpREilUsi214KTLN6PxZY5NhTbVvRKdfgil
cDfKAM88EdqEW6q7rg/+ZKhDaoVAGpFAb11LF/tEciENI7gAWefB5aYUb6iXtkEG36FFSeIwvXJg
TufMn85K6Lch3EfwAr193fWZOorepB0F0dcVUlyFvY6Yq9UMatzkheh292GEznipKY7ik6LR6PBJ
ksey9rF0lc3HKEgRLI3yybXrHx0FsEPachkJbdSAHRzZssse8FGTrWrfewYo5UrLv0E0szFGVohR
MkISsdmuRn2cNXijtjW16S1uUQcYSXHdlA6CWAcBmxHbz2ZnmDuzipm/7Xq/ea5udewvpYd5Oe4i
LvKVYe+87v+ydx5LjivJmn6XWQ/aoMViNgABUJOZTL2BZWZVQmuNp78feKa7+h5rG7sPMGZlWdQg
gQgPD/dfoLmTDJnbh3i6i+XyHY0JDFsyPfyDe2xPMN+tjJwIXxXQq9Lar2ZYmQh5vAt915LEgW+h
ZwfdO8N8bgYDaMWzw0SpnQCrq0XC/bUUKrwEB/GSTbj8lvDxWCL63aDFIyVXmUgrUumFGrUtl+TF
VGrxkuQnOHO3mK78Tok7oPnQSlQ65fbSHvLEpEw+x1jyLVgRTHTeLKTaCPTTnTMNtt7MTG+QJAxp
hUT2KPQIOMORBRpTvUOgQt51wSkq8+qcgsqP4opyFlm+reWgCBLo9PMhQPvAnwRxnxrFTTbAmkyF
CdpfWRkBxhyUe8rLlehSeMb9GJfffKUF6OAscRsKnmI1eoqDCVT40AxoV6chUF61Kd2uxOjXXCkJ
+vpHW8kI4CTZZ9/v3/+QY0u7tHlU7oyGZt031ysLgvcmUJb4vcKdBaGthAhzpUbcny5WuoTWi5c7
h/bOlb3f+k93/9NjlBoAYaYx1jgrzzZrwFhWub6qv1BW/E/vuL8uqBH2cfSpz+jIC+gB/uvVWpqj
t/DnfrcyayIzg3ry55l/u/nnEKGuLDawMeSl//VpgoD9XhiWsiP+RWdZn/mf/kopjNh5VSPwZTP/
mGsdcta/3v/XL7h/VFrhiZwrYEH+PA13DOcKIzWddmV9WMj+1l2pbLX7UGjWCun9iXIdAfdb1EZA
nAcsZ3+eQNJ+cYx1lGVqkDtS160CowtDKrLo2uOHTc36/idIikNJMu9La3VpDXX/9uf+mKVMEUQf
2pJ5gbBS12dbea3l34uuaTZhohwhntsacoZQdVFHHuCSZ3m9oFHOCO3WupeVT/lfVf77rb89pqrm
FnBZ788GecsBsA4aChbtAyhSzqhVYO3WUhQ9t3IvaynmG+KdF1jQrIPeAlWb9qtchoNz//Q/f+a1
xlaueMM/j5U6GqXYdCBbulaD1/JduAwCVsfp8V4u/vP4MEyWN5cyzsugF3ujYseNCiBccN5kRfpj
JBV4tYLyTBksNXWf+zMKNXp0PBvoD3zhaj3X91t/uyvPc+8BQ2BEH+/2KOs3yNou9u9doD8GF39M
MCLwBcjTUAy/N3/uvaB7Aft+96/HGHd4q9l+urvO3rK/lrEN6GjFDAK38l5Fy/ZpmEJafmzc0UuP
hW2cXqd9YYe72as37QZfQ2h1xnYEEah512X/Ono+Ira2jqa3W1EWT46o92A+Gtz8Id3nx8x0/ODW
uNoDxW/vqNsAVjaIs822v+zbDXw193092JHgDDzjmjab18R0jpjQ7V4LY/NqCp5+mb95oN9wQHgN
N40yR/lLyl0hvTGx/fz4Gty6jPJBTEh3ItNZ9vGOLPiB74ZlKgf3+WzG9g+qovglS3u0tjYYHYwb
dHtLyOnWLV9S3PGQeUJ0tHfGt7g+qcWF04JHS7tcS+2b0zPjsr4sO0t7y8ijUUe/FNaICy3maPK+
bt0ucPGtEAWvBfAGWWW+1MtVR2c1dKdlJ8pINZRnjh2csi50MzL18Tp6XBIJ/2CEwZNjlm5Rgxl+
YAFQs0B8CfUZOPrm+Mr3SI+96fM1VHyYZlg9Np7VLAoYffCzgBVBUUKQxQxdbnDXUr1q2S2zA20i
hvwJnu8SYTI0HpBrBtLPRSAl0K2TyYb5G3aAjLD8yHZ4K30MKJtAaa+casQzc9Okt7FDdkVx1HYf
Z54BZjO6H2w6gwjhKpRv6GcRP9Le4ehl6wr6hgZoiMGkDQ9JvCysayc0jawYw1jSDWQqZleHP4au
J5pm5s28wMI0L1kAkXZy+U99LV3ZJ97JD3SKoJoF2Wbp/PRlnp34Rblg4giE3kFpQn0sTiB3hlO0
F/ile9W0oYStfHBnNL/Eb5HuGOfa9KMv8Zp1Nids+E1juvjg7OTzS/BIVARahFX3Z+8uXvQ0bGK0
/r627ZPouROR9Vju4ubUCYiI/q5KzOt2uaM8YgX5VeSnZEQVPn3BUaRB9j1FXuCxt5F/28BM+gm+
SRbRrSAGnqtThNn1uXjOqqOw+4E9AgPrfdhN2UMnbw2vzHcaEaMKHAOKLVvQCIOMoHNzRdmQ4mjZ
XvmZfmDAwNc5IuLEpNIEDwU3dG03idvfhnP+q4qd5kVKdmbn5xDXYFOj3f2iVw/WavpTPUm5H9YP
bfHO2zsIVvJ6PtQLdIWw2XDVJfbYuTtNH0IGEu7CeOSS9c7rshe/fZ7s36iVfEjJdnAGNu+Zk7Yu
AylDSfEH1RzwRO0jLMy8uHDsZGZAbrIfLn8Fh4d5UzmUENXqxOAKI2i06yFRkV7MW7Gcohd+HB/J
hIi4sEb72M1ura4jOgUSJ3gM/GVBvBuFEGyQwTs2WDAdVAEXgdss/whwbbv+k5HcNjtZ2ljCMQpP
DMoM0gjqvajJgAlC7acqDma7z+5nqUhBZD7X1ZNVfYNxBHzpW7lbN7uy2dHsMChsNR4fGSdHofmi
panyAZp5U6BsoCpAcj9kiGNIvoQmodR/KsF1UJDNwRq5foCc7RAr6uIdmLKTlVe5Opm3RdrXmKEJ
XBG4IzbzWypw7Up2A3vxSPL5CCB8r5Cky5e2dcOGRGzD3KMWqNkNczL1TJvr3qNZ46jfpmTPXtrs
+uVqfZgXrrBM67En2n7Gjnnp7HMcPWo+DBuF1d4mPDFNCAtjs0XHyIBOeBlV91N5wGIOsz3MY+z0
uORET25xOQx/2A/uGruJse8MJY7hS/v+m7g6sSla1WOJusWPxh2Xr3IsXqgzzegiO3DY+KWh9UnH
RL7BYaFQ98FUASI5f0OsdXG4bYC5kZOfETO/6RccPO+hKe59hYJB7ip7BiHfZNrPb/SXzpwD6m5U
MfxFfeuljR66wWX24L6ET0ROcHnNrrDBdzhG/8xXUHmxZjiDC8DrzQQc4GUzByf6EEon5hocepNl
MdhKe8lfVw413KAO4FRr1CxeCJZI4a4DlSpfguIOv8HwTeQ+LmbKSsqoF57Vzi9+hI+SxV3whj0X
izKOfEERRw3dfAdOj/fnyce7ehNOvwExi9+cOpBeNbvGDTOJ6bh+fPJKJYWwq8U7jJqYwTxLqL4f
Xsl9wXDKo1E5n8YHUoi28Gw8IC3xZtrWh/HA8sd1NHxOUPQ5fnPDx5OhWVcRnNIQtkdDmXWYhV3k
Qq8robohOkh74XmIuFKMDaW4VkCXTawmNixmy8PCFWVo8V0LO3byIxt7hgPAOS4HAkY+qWS6W3+y
I35/MvJYLgwHZ6d9DXl/Y164StYDs35hJW69xUmPxkPO57Ee+K/GB9uwY8UHRyMKMBuCguKLF+Ek
PEt7LhL/XpOXyfnmJOi31bN3w2nSTpxxbvL7+VkMfpbQgV4sU/VQufRmQU4/sLxo+kYrX7IX+cZl
hEobuMHNOHUuI1ohRvlWQsjiXBknVj/tgVmGl3m4ST6j4iBz/RwZ0YgZjTd78VnKoD9irQvdgzHD
YGFPyjsJldRZPaJo+/bOm8lRcoa0lR8IlSEck2185MITfLIXwqC0Z+bRLznyy4gBbyzu2gnzH1v5
4NcAoWYN5cxqdue2gsehjI/3pkWgxxU++EPFc8YOcBM+MezzHSQ9zIkEBnTlcl0wnUbE8rPQDi3r
5K5zUVsiV0ASFmVClHN8znDebJQH4v8qXb0OUn3yGGbZD1+LxZ9DsBVftn2zrYJr+820DgyfqwJl
nCV7huONJydx9YSLZrwjixKOvHPWwXTf1lGqupnkI+zBOAE4W+8oGk8kC6qH/NUPtXiTbC98hOsD
InOZbtQPIgqv/TPrJkKcZv0BzgUpnfHKKSiP8TWZAar66ExA1kYszS0OKB+uNX1GfQeyU+ZK2lAx
cgNl7P4kPGIBFG8nTjFKLJXVHil+DNRKohZadNX0njrohyyKtwtmqfmuMzyaWjV03fbawOXTnyra
B5mMebLkaKdP88YmHaKKTWiY1iAnS7bljNM5NJ6vc/1W5D4IrPgDm4NFpBoA/hwAHYqSMSDortuh
eHRcT75U3FM0Lx5vr1lOZdEjbapcllVzOGDBJR11kIqGA+3LHr+RspypYKxFgMqhI/LOcjryMWMM
ixeqTcOqNtVu4JXWqSpftJNu7RH+zWiISH4AHK44W5OrDuswMMtT1ay1Yec5bCV7Mc8Rxmfzlcwc
XKQM3prhSkasHtSNqLglwZ/MlevzGJ40rHCxLsl/09cWXlhajWeEPhmkcegqzNNwQ+uHnGYdYMea
OEKuD5N7Xc7Jsxm7+XayNuMVd5z2fZgdlAU6DTUOP9O8+g1II2B2jwvd99tE9SbVYw3EDSwyzx13
HybzLEFtGu3B2qDX5vs+Qa5rHoXnpvEYaeUb8YoRMOGlSU178nrrlJMOhZu4Oqlgj13o5ACCiQKE
FeifFMDkHU1BdhhkK5Mj/jJx6gPpIT6Nw4EvzI6DseVH6Cex32F5JXezZfr3T6BCqTuSpLNitP1W
OmeNTW6AYGZEIjyyQDnKaZpxRN3kx/Z7an9ymAnCA909rErw1dL28pP0gRCZqxo+DNkUhkFzQDnd
JDUmIONQizlfQJU9E2FTUJHG9nBrfFkNUG01eq9l3U0+w8FW2crE1i1L9lr3kvq8MWSL6sX549Ic
OBXmLv+oyt1k7FXorY0b9XbUOchoZviBXeIHwSW3dDUG15bEtnEZgB3w7Tw+iiQkyql975juuc9C
StbaPepbWhYoL/eYm9vVGcHrb6ZcCauLxQqhH5HP1nIwznZHm4FEzkIiaUflC6TyK/WmmXo8jFSq
Q9/dD8uUcbAKF5tG4UQw4eJGyCCkpzLZhFBcJSc/jSeKjzQ72wcxRn71g+YuKjLAXnCX80QKiKQu
uQAE2BYHfB5cHK8aV6clNlKu1XczMkSjjcYYao75Gcyq+L5C+y2E6VD6Q97xl4m267UW8Jz3QNsm
PBBdkekt+peRTre2TwQ0TdlBOZNyEuoDj8zsvF9QydTOc+FhL6wS+Vs7nt4mDbYHcPKN2OMF/Bu/
GHt+71EXr/wEzjHP0D1KMFH0RHh7/QNqRoju01Dnp+ASWRXbkOxZ3xilq4seZhJPj4iaetH5npgg
mMPm6AMyEsYGj5bm57/DZ8gOxCAcI+KDKh4SKrtYH6RgbjH4ZNXNIdb1xTFRSEN8wZl/hRTpH3t1
kx4KlkG7eBV6Dyno4AlCElopvddHSrkp9WwvJgD+hW6k2fOgPbYUhtVNgod0x0zqRLutPwziT/0x
QL7uQnZOEaoO5LAw5xztMXjAtUL5hWtH/hJ8qIjXCbndwOG5YUlS2NrjqiVXfeFpNhS7qvZHmpE3
vHqUYUMYkz6Co4XOhOSUK+qtcWGKYN6tfHCZEXGPffS7go74Mu2JPwwFA2lPm2udKdvaOGrduaHR
3iDf/RBraGY9LdmbOrhlNPtR9A5S3Kaia8d4Zas19E1AB0epdZpL9r0om/6heB8/oFZjOMUKTJQ8
4NO7QRpxg1CttW+PrMpy4Qyd3Xzxf3TJLvJzd6URg2QAuF+K0fpwsYYzsIdA3agItBIvElc45fIm
7tyaShvAg88VOoXMInDt0a4p0bZ4N7ktLro4sPvzfnU8gWQYfCzedNSOEdHN7Y6hRCTEkYX04NP0
T+F2eUrdFC0BKyrckDMy7PBCDPUP0As4cbuxsccnhlyZ/R6U90/sGq8i7IJNtUPE/MPyJI+YyWLu
1i8hSm4n/ZkiC+QNYEonVWOHAZjP7l67AVikV9Bpp3BHH9Xy4NfDpaHa4UEHhIOqC3aT4aBGcT89
hCT01kU4HOZ8RxtDfwgPtR8+y/22Tjapj2+khmDXhWiqvqen6aCJtrLNU1fZYtf9CF7Qjo4R4WyD
5oNw0C7Shoo3USHlZdMRJjw/H11hkeHjgG7cFTR/NsF77YsAi1V/9RjZV7567HcALevrLThrm+ho
XARKCrZxKd3yICIfdsOXSXAjslD5mP9MbO8u9bSZnmIXE1XM25Y3/T386J+xMBGjfbKp8dLeEn1O
XKxkOYrgEbrVHZll9VV6BM9enub0XMqH0kQ57caFbh2T6GHn8AHsIvZobY3CtsEwKSTZ8ssTGoxr
TMSem5h/rpDt2hlu+5a8EkXFdzpkoQ/pAZ5mnBC/D6UKDsNGG7GvP6r4SY83zGLpsVavM6wTAxG4
nSn9kHWZzZYcQWzwtsTIm80/wihUQ0X7na0Tyx8ZgjCsm5i8BPTRwOKiJbz+X0LYhTDBbD6aLtaB
bpg77Q4JpZSYeYDlnFFX4buEu1zH5xpBYt3pnP44vhlAEMhpzdf8GPs5sj49bgTNKxiFMnTVDMMs
OwSheKCZxa6Klg6tNhNgkD2jWPqAiPt8kq3V8LqE5YFgXuFO3Q6pUgTLGrCeErM1eSbdZIc+v6WI
WoOlxXnRNazrIj1Q6hd3xbpnB0nixhwE5VjBo5ohnGbvk1Eg24Q47Ctp28zJR2EzIfCNPEfb8Ret
P3ZNiKsb9E3s8Dkb2Hsabvdq6XsgFnb80sMTKbbqqbSD9zV6h88drSEbbOBb+hO/9l8pVRjK7xvp
W6N6srG26YzsCjZAO7E9poh+/GQwIBUQE8Rx64QcSF47zIsf7IeIcaALyDiOUr2hLU4DSm5hCdPn
2xaRW9vZjjYT+CDKByCAyBCI8iA6KmGTvFW3KHVaqEG2tjV3JPm3pd63Tv6InLQEL776LB/QdMc8
XE8P4J8oDlnn6KKOtlRss1eTtWrE1cexDDv4lRTQ93a5CYtG0RTUtjcI/E37+B3nFipFyrp7iV4G
ye/x7l6c5BEzxoHts1W/Vy+UVL+75IFMS/Bz9dp3CHWerXIvtZSEUQovly2hI91bA6rGiTPsxrP0
ar73gu3XPtv7I1NS8YZb96q/R0RRWuJQ/OHmej26PGFyTXvQa5oPVKD/zRlgF/iTn+XytwZ5sFOP
yuNEPvGMYI88nNJPmX1v6C4MEbSoPBwSnaBxaRKgcV68Vl/VV/ltnSAxsbOnrnEBLgBaQKlvK60K
/bjBnlxSFVTN1/rIGF+ts3JgdMRbLLJMX7tMFWYATrzv9qL0Exy7r/i5eq3cNSu7BE+Fsg27S1hj
Um9LEHL14HfdogWjr8GAJSmLvUJ+NuPO/t3ZCiSmLWqJbm64suHC5yG42WQABOBt7A9fnb3YA9OH
T41ouh1gIW8nsAiQnp1hSyQJH0hvT9a5ru2nyivPqfG2UEbzRHWDEw/k4+H2aJ2RsFqtIOirvos3
amwvnzSA9DXavkSvpFDQ1MHjY6lBpDOvCB4i/Q8xmbA/vBpn3Hipi18UInlqwyQkz/Nk9vF+ftJe
p18gd8sP5bF8DnY9ElOvCCE/MRJ/18l1wK2oTl7UcG88PqkCv+0bR4lnyTbOyHIjAimc0z3mqqzI
DIXgCodt2dQ+OgKlE37kQBZt1Fy3g+zK4ttywN5oT3JGdSOVH5BC26bjrrOejFI4dkJ4Ddd+Soiz
8Kp0zs1RWXtBzUwOKRqWF46lAl8Y6T1UsfP93AsGAK+B1sdIB+j+mFXHhwocj38X1Ltjc4FIUJCR
G0qS8J/nv6T27s/ka5vrzwvVEJ/gRHzqxCJ37vJ891f9eWmnrujtGYMm0JaoUf3t/fArpV047uMV
It8Jev3Xnzsa/v5YUI2k6JGpfVpghlC4Zb+L7/Kfl/7tnfcntBVH/+clZQOpLUvbG0BxwH9N5NKo
3QY1RKL7n7Bej3G/qdGwl9z7TVSEW8k1MGmGMh0d/rx8+NfX/PMY7Iv6/37E/cH7a+CTx1uWGrT/
/3mo++N/7v51K0Kj3PnbM6kaKSBkWJr+PIEuKwe53y9H8jKpqtBmXT/73w5//9kgQkP2yjPTqg1J
IJnTeWUNLsgoil9rDTcuZg8KLQW9Ot8lQ73VNCPy6OyLvqzUpzCn5xUn1K4W5Qm2FfnoeGsla9uj
ZGSnior0LDqZPfCJRtcwTmFp1yMT6T/hy0y7U6vKH5bR+XMBjrITKaMJFrha5TVSmtFRaFlYggVg
RKX+Mwsq3jxyizyHhU9RnJj+kEsSFeNB9QaMFcUGWAFEPWuraMBko/Q1G5PJ0Vtt180NGDzxqbpj
fdJh4iOnZ8WSVs+35Ia77CEPSM8QCSuGeZNIWzmx3Eklt6zTa5K/hSF5ClWOkc2bZlo7oZ1IFRN0
Uces8awGrY4ovkRt7qmSQexSwuvyiXLM3uhhckNN2Kt581zFwqeoLw+FlnpB+DUOKEspBftmAo4l
X5YGR0UwKiZdUg0Dn747GT3+YPpCUSfAbBi4qDOZxRWoGcY9TaWxOQIdyQ6A7iuriGa9I3YMy06l
oFOOg3CKsvMYGL/nbkLBvJJ/gSQ5iaHxFqZAWOV+8af0W5L24Zh9F2ODwECxkARELfjV/icqzC/a
yMWhF6GSl+IS+VEce5WwXWqgiZrGdrqTgel2xasB10XqpH1Tz3vAJAhC02dZAti98iM2EdcZRfh4
bEBHFfs5pSOEKAcmBF7epU4z6uRihPugAdWoys+95Q8oO+LzhgWK7PYapkS6eQipeXbaB6fpqwX0
J1nZRZKTL5VsK5swKVikEMUCZ6yoeuScMyWRfldJ/9WGYkCzQSXbY43HN6bnjKEMc+wMzCWFRosO
0HftoJNUHqZXZ9WKjpTcA1w39XtBN7AJtMe8m9/yqqEOavVUU5UMnFHxWwpxTYp64TC2KG2oZYFD
uuFPaEjYGjr0prr2qUksk0SYd1Gd/CpzR5WNVa9mfK5MVte50zBeGdppN6TJcQIPtOprb1oBhxws
k6szdinvS4XXVi2bwmZAXtzO5ZcJBumuzZcPPF0JKeihAytrNsAAhA3YwHf2+nSfQkfKQF7GSOta
ivqbkeRKUveCKutnN+uXgK40nDO8vMTpeZqGw5Chtq/XIHfhOyKxcpqN8Iay8R5NcZwaLMofyig/
Ti8Nphy4ig3yLqGXWcmdjKGw+qz05mTXmvxZf4uK9YMm9rBLS07XhJhJZMwHWZMCFL34cGueWbyG
4NBpeM+jZ7m4kbaXMC1fxMAD4RugedAcrKT7LY2WvEFR+YZH1jNo8gYgJujbuQ5Py6B96gXwhQmJ
UIGO2JJbtSs0iN0Yc/krwUF+DpT+koql6aTLGfDzRapxipEaJM3VMPgJlDE5jv0bNnA0G8Vpr2Ep
4UoK3e0IVRfQ6FbhZPlPgxNrZ42s4qb50ARY6wwFCfnwo7bLDbRzDI6BbWEQxBO+qslB19vXuGd3
kcsjFHYQvXSsaXZkZp261Usm5Zrfacu5EoSXiLm56oIji21VniRQkYnFnRnO9Cr12On75GMepVeY
ZwvLbRf6osCOGd8XyAmzQnkIElbQjjul1U/YjB30WG7Z0YjnPMrIVMfwWv4emupX0NHn0WhA5nsl
WsRNrcaGEyEpasiB0+tG68pDRq1Ng4NfJnRcYEEjPdV/lAvdT02g7CkQe7ZNhmMscMlrlNUfWtU+
18V45pyfl0be1iS0U5/QNYV5FZoUvVILa5r6mi+LL1TVNVYRcBcKFobGgJkd5PGPOt2UclLtUNEh
R5TRVVaVFGhwRkVeTJ3EkvB2B2HqCNoAoksX8chIsSwdsm+hNCPA1d2PqlPeqrN6F6rpF8ZbndMp
0ZeJ5scOaDCqpQFbfuJ3Vpco3qCIByjcno3uhlLdDyYK81XqGP1LCFpdtXABWVdBYA+ll5tDTHmw
T9ykrd/SqRqdtisuyhXZikWAWhfmv7Vclp1fukq7oI7es+5LjxamuohZejkj1Shh3wJQH7H+B4iW
53Cq2zPo6hVVSkFdKiE5y0GzDcaMbk2Xv2Aq9aXJSrVBmYs1dq3VqchZ5FmGihM6HhjMP8f60pKd
WhdgnzIiixFb2JR6PQB2fDQyaGyTYfhiqdIGRpN7LKmYVx1FEBNs71SVV6Wg9wUUt0Aya3wVJ2u2
4WjtGpylnGJCzhthmlexEcnYxYJR23cUQpr0CWlyxJcit2x7wDywbSnWVhrZE1YIWMSkIAhmXTsq
CZX0jt1nREXMLXMs0ocgG3aFik3wiOSrgufJ0VAQk1FE2gywe8GaTNlWSrXgFFJytHJAn4Yyf1sZ
1SmxpWSU55RoBwr6qXnOUVTaRENv8W3pk2DIgYYpvknkPMVj39atN6jILGM6AHJC3osB5rZSjGBu
HCAG0EhoKAAOc9u++pZSffv/KWX/M0oZ/NH/J6WsHP/GJ7u/4Z8Cf+I/JM0wIJmpiqH9i0tm6f/Q
VVmXdNmQLEPWNf0Pl0z5hybq+HUg63dX9/vDJVPFfygoO0CEhnymGuu7/qlu+N9UGv+oNv67x6QE
se2/c8lES1E0gL6ygjkocFJldaH8/nyMi7D9P/9L+t9z3nVDYcQmNOf0lcUagAh0phZh5L5GakcM
QMbKMx1NgWJFDAo2qjRq07P8KSRK7Ar1nPlBVcK8WIZjZX5EzOMdrlFtGj/HsK5JnH8At8XbebZA
ItPNEaSDmtGBxx9ma6Sx/KRAY57QzDtUYnOMkZY49+MzEmrUKIoU4YExe5JFUcE6DQxNS8xDgncf
hwjW6IUwwg0KmDujeVMrCPVNByElBQ4RNuYxbKh3NMO006o09BDuYrUI1M4LGwVbHiNHtsSId0Vq
tDSZ9dfIwlCklHNUVxS8IRGEPWuGtEl09q9BpSoPdaH/NvSMgn00/I61jvpxox1jq5t2qsmiMS2h
Z2Qtzd8AGLZaKsJBVXGtHLv3MVaEc4xV+wD03tHGwA8KaXpO2dtXinqS1T7/QooMVZt4G2LL9zAF
hYjWcrczldUAM0+xcyvlxA9mcy91g+iFA53PRjOQTKmyTQYmnihxGaGEx/CFa2uKNwNtPGXW4kNT
GQuYMiwgUfdcDk2qbNVsN3chZjBS60/a1opYLPE3oxNYoR8bzV+6kMnHubfQ1RlxAcY9+6wi8+FP
+C5OTfGhNu3zLMc9TCkQ+1lE0S3QftUFjccWv+19UCWEdnmmYzRQkZvHVN+V6RX1VBkxD2UENfjY
5xLVg9LFDQ+KhGYmfhYbBwWhEXkgWE6j6RrgPdkAqD+KQgYcjN0BG89jMgnWkazP01/Srgj9xZpO
2QRUYsmiL8hzw6aRxb0K4xm1dO2samXuFVqMbkb5GwwOza2QJSOlreSLSf9eGCOt8IXkClH+jVQg
RCPL+DChMEWpHUubRGkKYHUr00trFS9m8zcMxq+ixMrcUFkTxTD4hRLMuFVWvgAmX4gUxDOlWynu
nEowHrSCksGwVvu1UJM8Ux8+YDhN+Hp2pzRcSnZEcD/KscNJtNxpRmgdFjqAiJuZKFO/lvOlCtvw
QU+2Cq0tKYIzkTLA/FpS6Xaab3CYl8O8+nIIcoBBdfWAsK5yGtg2HRPpR22mDGx7H7hawba7ETB6
aws65AZ+NLo0siMj36H8LB5ytep3lQXDu+uoekJnctQUQZzIyHXK4d/C1Da+NeTv4dyNZI84SKwl
kz2dEdkyIH7IwbEhdaVvXCPZPc50Y3LTzzppJN0RLmOuwhJEVchc8aORSClS3PQDxuKZWpxyNG5t
U9fHbWHpns7WD+YqBFDVpHUvhQFIcdBd3dwibtLV3mQAyNMH1c/6LHTiMQsBeaRvyEgBnR5ISzT6
Hh8xDVQPySk6KOZjMxK4pBlJQ1j5NhZOB61l+UQleYCO9SEtWrwdE/AJUU6jQkYrWCzbh0xeflQU
Ncw0P4QxxXkLfcdYE3+beojqv6A5cgD5LJjr7ZTk33xvk1aGsavKmB43giGuWSiAksqS/uLilOOM
AHXfRkjCv09U2dOgFVykuLiASC9NYvScE7Rtfe7otma0IrMOzljTUtx8bNBStJegTzeaPqVn4TGs
IUPhAraTKwTI2xH7dE3/xmUL3RcpASyl17gk92z457THTJIyLaLJsOv15Nq0kGasLK1cFXJm0QFP
Wgv7mPuYNOkvOgrdyIECKIKyiQJMkCbuLEQeovHsH/K3amlSj4UKIcgkZgMB90Ctl2MrAy5B+24B
T/NLC3U6CylsSzkMvRw28mbWmw99YvyoE7+y7gA4QSF9zX9PFlTktGhwLABGCf3AxvgaNchYGTd9
XHyXk3VEFCg9pz179k7qhI040F4HJRJHfOVyGGkgNiX8rFymjSJrldcLvxeSbC+eotouJxFEzPgb
s3W02ycL8fxYCV9Yc72OHQACycA4O4QPEvTokiQiJhX5l6oLz4IYHKQRDkuokYOFMuAGYXitpx48
geWQfQWQFyQDyx+aKFkb3qwcH5qhQJZ+UhpXUbXURVqPfkI00M2E4jUHK2GtXE1QW1G+gC4dXmbF
xHYqoTTSysjoj7MOXq6SZj9o1fwsGtgwKXKF7WXbik6IgaVbqss1SJvOtfr6KAUtw0ejf4Gr/HxN
pRwu3oxEdEwzq8MaAXKyYWEPRusgbchspwovexnpEseoBclRrVpeTWW3Kq4MZdzvqOTlG9EyKda2
oMDwc4XM2ybdfqB+qw/s+GA81ptBp/NZQd7BIoU1wZwqzxKyZ3M2cbAc6mdRBNFlhi0m2mye7Xae
hk0vgojWZQHw2MJ5a3AbgmdaZme85wm+QeeNenOK++qY66F6UBoQOyFdE71lmmhTmVzGDOZgqJyX
yhr3stBuoMbT945zKifxdggMoOoChoeTRRmElR1RkxFCQUXfjKwFdg70sQk0LyvyAi+ijB5i3EI3
8KY3qVDXB6PLtxSKRxtVt8RFosPypR5sQCbEjlVQX4Ec2O00TMuzGPbBZKkMBJP9cSSbJ0wH5G1z
E2IqTBEK3Qj7hE+BEVW4Aiy1rwfYAY3RVG7hdLPk0lXVdOmoBejTRkmindRqWK20vLoSpmOuQYHO
BiRT01Jz9RF6D98yv7QxaYCVahuBkn2YCTcTgYqdiFgjfFsdzli/ZEcovz7VhRB+GNzfeqrBFK6F
8DuZAQpV0t/+i73z2I4b2bLor/TqOWrBBoBBT9IbkqIXpQmWDAXvPb6+dwTrKVnset3vzXtQKLhM
JdMAEfees0+H/MENK/MQLiryLmtQCoeEowWVaOEYdqS7SD5O33g/zW6mcGMeFQHoQs2xJaPKxTvo
6hOhcO3wMCGHOnk9Fsca9hnfMo2WrSnMNdS9FDmBSTZKZX1NUmqzRFZNiNZAJ3MRO+iUqgGPzNCO
WSxZb2zxVnxL8xFxrDP80JaAer/ygugk/mxhnqASkJ2A3Fn6g5TVCPiuGzsKUbPGPk2dnqyOxPSq
fdcSm4JyrbNQvbrcB1KH+bAm59/QRLdYZL53jMEJj0QIo17kRDGRnyOY1zKIQbBCDVyTh01Du31q
ckHxs9VR5TRPQdrhMpUkFs/xqpOBHi0pCVpVW2HlXeHqo2EpWU9z3NcntWZK1JNauywgdfFmxFSe
f8OdLpin2bS0I5KsZiD8OMLgeir9eyvQk3MdELw7cD0peg89W5FC7ElQy5YOXreO8evOsKtb9XJH
pGf7CB3JB56XNeKXemOEKZiXCCNYPoH4PP3GeA1VCHE/kD/7KQbf3zCX4d7aDEQUF81e4ZfsQaYf
qtXW5u1N9WwicxfzDNQ2YzDQ/kvTDYVuSMBqNXMISamXGtKotPgoZq6ncDtvS7XDsMvbRaDnLKBc
hTVUG76fdILk2mVxYXDZer4RJDUjIqeho/hNlqRVKT6V2mzm9FXHyr297EoBKK5sv2ecJSFV6m1w
1Nui3qvWdK4cMw525mPREL4TOY19CshmI3A4KbhLmaRbykWrFt6vuid1JhrLmfsZSqI0ZI6iKHTT
MK09BjsHxZ67LPwmlYQ5t9yl/vKkUq6qiEisDDrpyoqNZV1TNb1A5byBJF9dtK/ZG21urJd9hG9H
uYcUz0stlHvobU0h5yh72NtJ674ovJdauAapyltP1DsGjlz7KDpwVUd9lNT8pSLu4SQ34X6yF+ry
FGjvfXCGO3VwkD92q0Zl3tWTiXJ3obvdS1eYXmKwvZiTmt/cOmP26Muq7aELn2NvDHfqQ1Gfhfqg
htTKd6JwH1rF4QqSCPQPvi03BkH29gVdcEWqNbVoR9AGFeyTd6A6lzoRw+aj2dc0Q9UXeeKqgZJz
rttDw4DAU2+IQqFd3i+s8wNCORIrj0wn3t4C9Veqv1dFfF3+ci7bxc5romM+DxuCH4kY0q2fUOso
FE9QnNzOuDOYEbu2hz3EbBh7E9K+gj77pQ2JZzUH7Ljko8xz+UTAWQyVtDBQB5D14XvdK+Fdnoek
dcrG+YX0EC6wXoicoCD/JW187CIzqrrLYpI6QteIzy2iPt/O+q1YKHciS9HdclqbsXM/RFQakVDW
Wn1jhsFtI5i7aRE3ers/hYkhYdniaLf2fdmVD/iBuWPSabcXE9IIg3eDcI3FL66n4Topih+Gazzr
oTGsMo3yGaztz7n+nERoJDKvegmH4sV0A5COFj8BI09umqjIIDxMd2R2OGUtk9dQlcC0oE2AT18M
FqgKZp6EXXFpB57Rux0trYVmU5j1hzGYGfq4w2NSmdU5bLrrTtLmwyx6qo3ZxTEBltxOwbNiLT0a
OvfXUO+OvecWewOUuDFPt37uPSZWrtOlis/ed406wZaU7APk0/HeIZWG/Orh1Nr2ddb8mMw7b7mv
Mrr6AaFAqzpPryJn+s6EhNq1pt1oPT1zU6bJwwXZBB6FSSKt6BAGbkjNQeMTax6S0PlUZLezl/6k
GA2QcI64gGbht1YCobWZQr/ep1eeM3nryR0OTlLde80RFsS+NgPqrh45uU7Z3aZuzjhhwrBq5+ST
jfl1D52UUd9wrU/PgUvbrgvF9cwgo2safhIGfVFaDRFj5o1bVU9exr3OwqlIE7ohQBP7QVdic5cN
7W+tMzy2wvs68CYsEYqDftT5IgrnocnSk5fr93XWIaybrW3VLD9Skzn1kMAwTsb2zoYumgiEtU0G
vTzMkNZM1gaf79McBKja/LZY5c5r01iEfVqER5uRi0Kov82rYRuVdJimMwEJe8B7v1qywGEVkxoO
xiI1J+eqTmAVOCVtr8iG5BhDynWQO1R6e59XGlIjmp3URSn9fV/M9B7MAvzEVFxnMxpLLy2uKJwf
rGI+EQN9TmlopUMawhybfhS9cYNR9WmBh5sa/hcfDCVZbAYs2MU56mC6VlWNZqJCLKvTiUzHccWY
dN+I/oV87nteJcRLis6hQTe3QJkS2Fm2m6yCpBZ6dlRKpBiLe5sbLxuNjyFE956BOJ6g2B+MQSKI
B+GiGkdCbiOgdmw04vCNb+OpfVnmAM8DYEwSv16aEGzf2CL6NwVKII/QhqUJ3VU3pQjM4zreF4v2
pZGY5UAClzWsQ+OrW0LrDAjnXEX18E1Hq9foWr91TNqN3cLlQIAExYbY3fatBz5JIkCkECFkrKxl
8VkUxmPrQSH3MMUDSMg3iURFWxIazbtWM06muyiB0r1ES9MsOcwSNg2HmLgmCaAmYnfdQ6TOFJoa
RrUnYdUV1OoSenUnMdYRPOuKIdaKxlmLS8bP1r3EXocDyik7QpcR388pUXd9DgY2HPYSvolQEXi2
ngraPa52SiRYW4ewHUnUdjgC3cZijcgeDncLj9uXYG4whAPVeFSXEtpNif8XIwuU7v1Qr/mNuhLw
PeXP9MLumBcvV4YkgEsUOJnfvywJB/ehhPOU3yan0fdLo38p4qTEMmqfe5duPwiM1eSBPeitn3ZG
6O9C/tPWC0eS3ZDi2hhsLA9jXI64EnAKnV8T+SBZ8hJqXkm8uQvnPIZ33krwOfBfUkgkDJ0B7DN3
DUR1AYVAcOmwgJiqueNV2ev36Am+C93CI4n4BS4RuPVOctclgJ1waOT8OaYy2OyDhLTnEWUBiW0P
4LfD+kErLkC6A/IipkBi3iFq0cqsXloq1ldc1jaxRMI7YfOLsse8a6ZqY9lpBeA/eKi5Bp0Kv/4F
ipl+VcDtU7LmqaJgfPzlSQi9Vlx5CkpvZ3dwa9JNOsD8c3Kd6Lv+E/GcP7nFXLUSbZ8rq3f30g/e
K7f0YW3JPBpc1icZmpYkP1MHTP4ogflCkvMh6Js9KH2z9VqqV7uktRnKckvjh9QK/MOgC11g3XBd
0OJJPH8ebEpo/cYAtp9+IJ03QZnF0keTyyB4/3rRvrs9wP9qBv2vS6QLWQCNDAUQBUELIhd0GnuC
5fmXjMy9zZhYrzuvAtRij9ZmsLdNT2g12U1kDzQyhMCRcQQluQT68trImIKcmFy/hH9jIQdYe7y0
skNwZ1I/p6vUn+oy+lLK4IMFYXaNz10GIlhLO98FMiQBKjvJZRMA9EVGKNjWJ1tGKgxkK2gpIt9S
N2BxmOK+Je0KUyxRDLVzsCxiwDXhfY/IatCYhW2EjUSysB+LdEFPmqQuxVIuaGE/3AYoO4joPYwq
BII0iFnFQvCtjmVKfUJghG2NDrcvs99Fp1RGSgBuPMcyZEITiCiNjIY5ZPPPpHvkXYv5hGSKsOpX
NkkVBNPbmbGzMnfnuOOP1Eofy/66lfEWA52ETdZH/nroTeZMhGCQnkAFTpirAsMrja/4dh72k7Ho
wEBHXIA63jPQwdhxG3EXk7MRycCNzP6cUt9eXUiW7iDWtYzpMMjrAHP3SJuRHvvK7RD4JxSHKhnw
QS043idYquY45eYf/splGEgwEgviyoCQticppCYyRLOya25z4MF7/4Y+o1hlU/GQDN/j7hyYhI50
Mn7ElUEkAYkkDckkboXKpHPTb36A8JNeRHOYyTFZyDNh3LQ1yDfRMUyMCM/uApJPLBmB0sR3Vsbr
ad3x5xTZRyqVV1ru2egKpXDC/ubIOJVOBquEznGRQStxl72Cdbsva2SCXdttHCv5Xpn2d2JyuK92
BIRPNlPNnm+d52nXZjwkSDmBqUwy5oXPhMtwitTNDetTo/WCjzMiWCUs16MMiqFkem9BD1mjqto6
ZMl0hn8MhAwbzZJ6tyyylDTmz41hltvebWHvo3YWMp4mI6dmloE1Eck1roywyWWYDRknYgMoCVMM
STe6jLxhNtCt3AGUxyQDcSLhr1KdiBwKKu0udr4VMjxH13/UMkzH53OE2GnueoGNqyJxZyR5J0kw
peRrqk4LDVrIB54smPfGfOXWNyO5OVu/KR/zzCUoTZshC0iwKeG8eraqJCZabeuSHW1KnvdzJqGm
jaojKJ6p2r4s4opoaiAV1VorQK3PeEQiAwI86UERAQM8A6nb2OvVnM3j+4bz69TIf6iYijt6IhO4
adipatdlMSDvwqTnJetSQlSTycnag0Km6nB/lvyLRykDOIMP8s/NBv7hfjiRe02PuvAWh/iMgftK
KdEwJGyMp56uA/pJFryAK0RHxV7t18WXxLTnY5yL8WT100glh4HgMjsG7Fd41LT8iaTp6IyoTVd0
oNbKCiGwLG2QXwnVWq/z6oCYcRXWcONod+GiIYYLEhvlEUWwpXIDaOT3Iuv0GDnMgjVJTuxtSa+d
Auve6DJGanH26Ixms3Mkgl0taklkXxB6JrHQDoGcOCcJ6LFILtTaZV+pj7fdiJ+qcXFnFBILHwYz
AgyB9upt+7KzaEBFOBk6vGTsT9nSbZtUEFTrMDlapiri7h7QLGqcpF+VjSQ8y3JWXXgoF+oE80OW
IHrr6W5pCY8TEhFd1QsGTLlmy4Vak2eghCKrwscL0XY2cTHRrWe50u/Vo8mx+sQ76abBnyjIKGLA
Zp5yYRKyKdeGpA5lIsB6aD3jFKSjna+cEXaZ26Sf1L4k5Mqp1gzEaCu9FxQ4i/7VsCwyqJya0YRM
ObCDAfpP/V1tqN020LhjyieGzBWvo1w0v9c+bDLgbbdphetLvT6tnCy+txuj5Q/WZQS3Wqjdc9cF
x6m861tCM1dME1JM58mNYUdsAlgkw1suUgYJgGsswiXka7RnrLRCLtSmWoi6w6/R3KcVd2I4h/1J
BonLd+Xdi5CbwnNcjGnydagjYB6BTjBkjsbU2Qbeo103uHnmat1HVcica1XW+uc8ZLKyuIhP4wgY
QwJIzpldXAuTFRxwRVhNZd+gz0KdV1LS1gaq2W3QXRkmtLTJS76lU/adMdA6s2by2cxcbIwyRsle
PJUd35IUXl9UwqxYUr2n09PrYFd5u6YCBGIwM5fQaB4OMTG4BoWKnTXb544ZTTcVzj4deLpGiza/
9M3EfHO/BHbM4CQ8U/Rt2HNsYuOpNIZXLeMvEIPXrsIE6bcMu6VTyjd3cE+hBJC5A8RQDRdOLRDK
/79o5F8RjZgWNYT/TTRy8zr+B67/+Ef5l2zIt4f9KR0xdBnzaAuHzDldCFtHIzK+tt1//adGgj3Z
kJaLbMOzbfQjF/mI5coH6ZA3fcv10QHBB25p7ET/9Z+W8Ydloi3zLDQnXDLsfwtFDHP4o3rE123a
8sxCHQOEFNGTf1GP1ImdLWNYJFdtHa8pv/J7scg2QFIPKZEWN9JTGSYQmT6Oa+G3SJ9d/AwaQbhR
TMm1jpwfdh5pW8u5gvk7ndqIe41aWHY8nQKTcY2Wz19zg5uJVVEn9+ml4m6Sq4XnD8ZWrfZBAUJe
7lQLIJ2QglMiZ9Vwr5Tcpcqqb+u8H3eJDAJQC6NtJYBBbjO/LLjT/fQUz0lWpn25cH+vqc0+t0LQ
+VgdVRTlwvTqLQqzVBVwFUrZoY9dkaw+Y5UH+t3LqrkCvl821ZpPOzwKZrwfMtYglAtLugwuC6e3
o31vO+dURlFMMpNDLWK5OdJK3y0xfne5n1HltJ5RHazrYQZfMKi4AqEiF4ayvM+MttkxiqcLZsvy
99uqSzzNMZ3unaqRjjHZvqllj0ct1GYSJyhsY+1Xo3n9yLCbtv3SusNmdrQECSKq6yyir+sEwWap
hp+UVG41Cg1S443w2s+JSuo/NYke7uZ22HuU01cuoemrpo+7fTYNjwENVgPtwcHw8sc+MiKU583N
iGIOBFi91ZHh3EJer7vmvCAHOttyrWdiuAe09y1IUQOTKrxtRnvYWSmqQDIeYT+MS8YABLhCWx5V
4Kj6bBJRP3EnrwOIMqb9rD6/cFli0LW213S3dgkxyxDSkDr2ScBoekYWr4vXjnjcrYLkXZh5OBj/
pOdd9lnVyDzwsq3OuWyqZ7js0/2AFlRNVlYz9wwtfj/h//E0Hw+rpw3hUHOdl3S/t+PpGalo88b3
U/8mHDpe3IfXoDb//X1N5QM8KJbg7fnUE+SN/h4neNk3ZNDiNAerkQuGlBf48S24bH84rDanAmOw
3jNvUZtEBlT7BipPJn8uscLrywUU4D83UwXev2yrcxqmtMgh5EnqyNtJ6pDatmMIFZ0brRnGYRz+
m6f9sO/yz1fzTBn1w2G1eTnn8mqKDhGQxsB+o05RB/7uvMvzaWHv75rUv7rsujz0su/yt132pa35
qRECQo96T0zhPsEVDHeRHFxrJYuKjG0dxAeXyIZpzbL+uIpCBuXtHH5KegMnsahbfasboQHtgL6F
eo7Ls33YVM+VuhI0qI74/NgoJ8p/fA4S+9AhlVXn/N3j1L63B6tz1At5e4bL9uXRH/aVOf7/tNHL
4yijnyos6tsxp53XCfJbyGqZ9LftOBMTjDZ56N2qI1mb6H+5mH48VPWH3IppI0MzjF15sZgLygVx
DCRVNTxVkNFbU/TdSaE69RJydDmVagVMQWEbOxxjN6p9jJzpzx6yah23RswV2tDgmSx43NS+S5vZ
aWXEy2VbPfiyqc5Wi1FOzNRapDv+ypfURBWM9SEiyyl9gJreUgD1YpL0lp3VAUmPUybWPYJo4jn+
svi7fV1Kt7che13eB1XTTa29Q0ZS0U7hSfHjDY3pUNmYTqcuZS5Gjm1/mj3P2xlFfPPGl7ycnKpV
tVdTX2tK17Cds+iQyLmqWvQDzZK8wkmh+poKiKgWKs9IrakDb5laVYksHF+9rkUMwOUCTwt+3ALB
AOiM8GWSb5XVkpVctZZGbk09bicPk4RtWPOKAglFlZ7L32hzU7gs1L6odL7rxWRsVcdQaSJUF7Fw
+HtxyhxbOedXQVVqDaAy7YiyOqoAvrH3sJFM3byXcUMRGWg6XBXmwAz677H44fFJJLBDfmHU56uE
BVmw8IVRO3v13XFk6x0iCKmtPN4yCXksYKwyhaW+r94J9cYE8Ddtkg33waLbJ1rgsrPN2p89btZm
0ZckzMOSzPOCzD3VazcXG2SfasDrChwalfqKGlmy8WSH1Zzw1dEzHh94o8oTiYrUnyvXXeO5Atfs
N2jU4pyeWhrpHR1pAN/tEvuQlbDuQ/sHr+C5GkQGKBiTNiJ8oDBMS5DRm1IFqG2lGnjbqbbVEbUo
Fp8zKzMDHlTK6Ai1fTn+7qSL9CDLNMzrZnf99pQLI8ONHzAbXjTrAd1QvqNzvsAfdbmcqFgrtZhi
EMTVaB2M/CBQih1NeVwtVD9brb31stW2etDlnI5oS5RK6jnlQO1tTaoQ1BpeJpuesB6sLxjRpY+5
pqptvmUYYqu/YkbfHZ9FqK/KkhCqD+eoR/8L+9Qpb/+KekgQjz9DPwTHIqU3l8XlTx0m6sLkXyIO
lX+UerfU2t9tqjcDZ7mz3HXyhnRZGPImdNkM5R0kkLcvowt2VkPYW6BuLaW6m11OVGuIRLmvXR5z
Ofz2tHFmFYcPO91Wvqsf/ll1zj/dJxjDr63M2gkC16WvCUStXHQhLey37Xer6lAh2b1/e2broCpb
/fPj757p46nvtt9W372KyZz41ckSrnrq/3FcnbrEJV48g7T1v3vh7/b+/b90edHpbDzOfoWF/MP7
cDnl3VOokz5uq53vHv52/N1rsODbt2jZMFxTOfq9QITw52YOusimnntQBy/7L+e6th5sqyX7etmF
TcAEMJyB41Or6kifUWJTa+XM5DCP9zMjV7grLKbZb06LXKSEFwCQk6tqpzqMepfZ8OVMtRZlkbGZ
s6JeJZfDgr6ijrWO53z3dGaRc08aK6Ko1Ko6/vYvqe2kWR4RQWaQaGWQ3+Xhau3dc15eknp2dZiP
+15D+LMzcujuQ2M+q9/K5RehNu1QQJN4+12IIQFCfjmLQjyKi5hRCLJJkO1K/BWpSbEy218WXtHR
wSugPABFt7kV+cafCXkqJk8bFlqFahWrmqNjPaS06r82vQNrgBg82c/jN0O4KbNhOWa7bObTjrgA
x/MKoniorrde9JXBDhWE2dK2Xtu/Ei7wM+BGnpU1TuESPaTxEOZlc4IT/+LSiTvH7WzsMM5+jciE
36q5dcrTlP7ZJ8R7i1KvwGL/l4Wa4S8x/no75DajIfY6670JQzdkgBul1klY3MwFit60TjDo6j2x
7uIpk5BbZzrTGyfYlyEqXxijQcvh0WVcNMnySj9d5q6qFKFmsaDnx20tbKgl42Cc/r9g968U7Awy
uyhf/fPgsPNr0fU/0vl9ue7PB/0jOcz4w3d9qru+NGaZF6+X5//huKZL19xyhG07lvHb62X5fxg2
JTkdB5MQJmW9S7FO/GETGGb5jmEb5Ej/e14vWX38a2qYqWM28xwcX/QzTPNDrc4SVkS3OQhP47RN
VM5oWlewcQVBYmUVXAd+eEJH05wy137MK6jJi1dEB326izVSmLRxOhYdYk8Ga9iZXSjOmV9O8HsQ
ByJHxu9k5famq1BTZVgjojR5SLXO2aLqAgctuk0W6CDb/Dg4jvX42pi72OgXjHW/P5I/HW7vHW0m
htP/8XfyTjmw+NER24b+MR2NKKfZSU1PHAP05BJ1tJviNId7ARwjkMG6sAXofPmhCyyYi2woE1/D
0rPRv7ebIV2yQ2Hoz0VgnRZHr/ZVQ1tiSRNiYRp/FYlgi9quP3GVfeIn3a6NvnwoNP27TXTTrVqQ
wSFWwmd+GfgE5QASnaizxVoObL6q111BTY2kkrzczUs6nrWsPM5oOQ/0++sthneYToEJtLvFtDbF
9rfUQmjbpDPZ2nrzqPozQnZsfC5EJ3LhL+2Ztht1cASle1y0u8tu322kkTykA9pZm9aXobKxiVhT
LqK4g2Fm+HSu5RRCLQY5T7SC4G6KS2MXOB3ODkPkya4MrC/loXLN16EESTTbKN5U8yuEjVnqsb9N
ZBcs6nnPCt8lY0Xo+qmiULAvBG3xMqUsOMkZjdWjZAidbPlh2PlMt/kuS6dUTjW9XZxn9yIbglNV
5sCXhVVtGVoxGpKbS6f77xZqn8bdp7Vn91DlRbSPrfZ2kme1fP2kMIb5RwRGKWPuWmYWekkTgKBr
cPKqTAmxTBsAtnKqQynOOam1eaHT1H7mbjZwOwAVJBzsCGGRYW6rD1W4oH+cZV0h8GkgtvwcNqOG
98WLY7G2rcXH9Fx/M1N066phrFrHs2Xc6R27Ft3c5bS6rnzhNiszGqqtWlQCmbYVlvF50LDt9WVL
C7jqn9UutQjDiYP5opE1YN0tuhQiZn2PNFguKu+XIbW2WYGtJbS/Vinu5BJxjMOXChaAi8kN2luE
aQdmnWMgRYYC3yzn2PL77VBb56ZsZPBAyfzC/OqJL5Td0u2EiApeyT8a1lUMZgLv2XOpMX2vRpEc
u8qmARfDEa4KZOcLfezhPKqJvYuapBykGr31n4l0zXdBkeinFrFCly/iiJWEaJ85FDtmko9h0ljw
nzJkHre4A2PQTel11jPUqv1wAwTVO5i+M674bRzcBIGUlk008nWff5oGsE/SFDNlrcuuMl1rYFgC
wNYaPKlF8LW3ewP2rYcpHBTQHnUHPQOpvZ90euFGDeiPyLg71XdmKIW6UhPTVpSfebx7VJ3JRUwJ
pst+2kY1KdzdDPMgQo6U+PxE8wGAn15CDDEJMu8hnNo+cWOiPacE2W/Mqntu4u4bfAsNC8FhWjzj
GHjTuujd4dyPEbnKcf0QVvNwxpKD+aPaaWPxVOeLRxAgvm/VHCa0bGPnVCXC0V+JrPpijZG1M2Wz
onZaaMwRaRsygZXwlwPfYh+yjcEVz6iLZ1RsTFvTbDkO4Y8SZMiplovMv+fCMR9TZ6nWfla2a3Wh
5IZZH+x8AAxEKM0y5Xet2xOEjhxjZdug/fPisclazDwRKsWunId16lVAdafJgcaL0cHCjqa11nwq
PdM6+uFTVNEXnjBiiC795YdQN2e6I2mgQXkaXpNS341LmOw8k5aSMUZoDv2XyLXXhUHpkXjEZ2QK
5TEaK8bXAb5/z7VWsxMFJy8m3NtMBOmVFqS1yhpOUa2ZKPDSxzEE6FpbT4WZMaT2tH3X1zdlX0vZ
ZPA6uw92WHyFUVBvK+IL5NecMfkpi5t2L0htKXRdbOssXE6hD4a+wSyKcBPDR9uIF00svEoIWYlr
d3wfeoCjLcCIPqJHA7XGRJ25C1vzOYi15sB14t61nluD1viQaS2yL6o0fCHuhxRznAnOejFnCgjg
qytUItvOZCqh4UL1G5C5UapTgtDdzVL3zo2Bj9OGGIRpUS+ZRgCpcDejkzqHGJ3BmvS7baZZYl34
C6qhGZCF23RHG+P1ubDus8meNoXQr/PI+mJjmkRuRyzaq5hhkXoaIZltQoOZ4CLfKJxrAVF3zvsa
UAQZZKk3AKfjERYV8xvD0iK8w5hjg5SCiNkQyFnq2IlNo9phc8OEnZpgG2f/+5SUu1hLg7slbHpM
s6Rw+c7wqXJDcsPSYw0TY5eIbOtITX8a1cUBI+GhAfXeVUzgcoB/hh8AeMzSTRnXn00jgonnE9ln
EZ/RxAxfoqH57jYQcK2Qypw2aVCXtaTbxtmwIEARMnwPO9Y4bz2ixaWfzTiUNISmhhpuWoPdJ3mi
tQZ0t1U7bRfN53q04HLvYildJmwh8+tx7fdQmhZSwspZe3KxKK6WQtPuRCuPJ+KmzJk/VsvaI1RB
Ez+CIOT/Fb7h1sSwKzjf6Kpw5Q7xfHDratun0jPlmO3aha7aY6sFDVp8iXVGZuM9RAqsXKVVryMv
uB2FWT+IKru2XTIqEcjiObObbWOB+OZStrO68tNkivypwIttpp+FT0k1FYgkYtMRTPCa26UkvK5M
T9Ey6MA0AM9g2B2ZY/A77+90vcn2Wl+V53746nTOMxUScv3s1AWhxdfSsFNsl50BJcNfCFAliiTu
x20p62EVgZ6QxkS/q1He2jrK4prszKuaEdvnrPzkRPcB4KxPY+h9ISO22bRL3m8xgKXoxWhbv2R+
1a1tXN6IZyx7b86IW1zPfUlMH0F1DyQyyoVxSyy4eZtH494ug5coxmFcVeNjPSK9ofr0K8N9VM70
R9GR7BISeoiKqfvNLOO4MsOZoT0X4phUkHvaXwimUOwWIfPwYN95DnC23toWBeL9JbbLb2VLLgEE
ooR7TOIfphKRtJMGOO6yFh+bxhC4Dypq3WF35fo1t5BH28zNg6hykkbraw8bBwbM2icq4+iNBmxx
H+aKHo5fZxCsZJw/e0SBeFMP/7XXNo1o+Z46C67Kyj27lNYQKP1sPUI22qV4sR3oihUYWmGX112G
DbHQ2gL5pweCOLXmre9G4psL5Ixu6xIeStM+FcSPrhDOkauDnbZyg3TP8A8KIq2Z3JH9marJr+H9
1h1i9ib/7vkeCQGM3ZP2Jx/6Q2kNd/DsopWf5beS9ptlebFrzQSIm29LlsJTq8Z5YQJA39hMc0H8
hT9/XyQ+2EijfeFYuxrBNF7OO3eBD1a4xiEvdGNN35ZK7uR/CoMC5KaFTXZKmDB45KIUg7emQ/8K
XdKoQ3G3TJ7Y9IV5rXnjtScgRJQdEvQu8ndm0AMV8xhLpS/E1q00N/kmOtCXkW3hiut2HS95g5cd
VWve3hplAGVzDB0YRj0dxoqJeaCBIw3qVRmbWAKbCMVmhs/abMrP3fxzLkjoDAtxM9d+Q2QvDuqk
r59Mc3qeJvelqIKHkiozfgVwjqi7du6SNwd/eq6oqLsTtXVrDvb4lNHXwk9Chrx2myM5WnSPLFrj
ppFvrHaCdQTNkPq5460Y6BM0jpbZmc1kOxoTcp+2u8GCdwj5lHeFlxW7FG5OWMvQWvjxjtOerSV7
ruvqxrXsbRCapLYY4bLFh3dlFyHexcIszgYqyMj3Xsv+29iaT9xv9paPqEg4/a/KHI71MvF9jYG3
tstCUsKi/SLhdtyFOSCGEbmyRpSQX4ZnLb1bGGbfQw1hWNiITREv94YZ3ycNQg+Kod0GncdSfIG3
k4OqYRg0mCAYGJiGTnUfgc3VMv0pDzC30Z496mYGp7JKPtc6mQBiAF0UesuxSOA3zgEgyy4HC4J5
bYUccY5CPltjOXPfr+6C9MZwjnUIeQxJ83eaVPcNGYz7PLOYyTnxNfiMeeek4tbs7HE7jjXX4Rqh
QMT4CR0mgu/wOBHKeliE3+9GV2PiVKfTvq5IuU4d0F+BQcozvAiaJvjtUyDycwbFOgA3vbF0o9zE
4QCw0a8xuye81ToDydBLnuqsvLOccTw2xu2YMh5v+Jtpf7h7u3DB84INFqVz1qDaLfWwDkLqXjhd
+xNgI1hIMajkFnYgOZoTpp+NtSTGtoraF7cMP01UWAMSbGvsRtsm4o+ecpsYba6Fnb5k2Pv9r7ZV
mddtCNqQ2BSIwAvMk0/FVD+beYj9BXbTugkdruTIxbhjvvbaYbb8dFPBV9n3w7AqKjIeEQRNzOy0
+yjQm91Uz95e85t8t7hZtW4a+zGt5VvKtVAgRmmDCvMZnW5s6sh1U+kvK8SnUrNi4o4YE/dtc+P1
eM+nHuagGZvfQmzAW8swPxULVy8vNQjqdp6IOL/WG+9HEI53LjL2tci4StgZcIY0/ZEYrrMZYueL
Y0My1SN8aX5JNINsIRSMdzGYxc5SkKQNft0K13UF2DqzRbljboaM2R5uuDguISPH0ACQHXc3WWEx
FEQQqE2/+jmG34IQOzSNZx+sBl6lUx+NP6ouq/DHH3zESnt/dIJVSh7qtkticB6jHJQYtg3yPvsB
6OHKz/0fJaQCq2eKWGZUH8v+2Eu3oo9Pk7fJ/2Qa1tntk6NR/hqzdn7UNMYc6LiI6ThaIRFieS6w
G2XlDyegBpgK1DYYPagAOFujxRIaOTJpYhF7WtoOkLYJ0aMZb6pgwanUxzbZIJh84iQ+WibZEpGO
55oKLG5Xx8KKmjKEd3NySSwnjUk8T/ddF3X7YULeCAjiDkP5U2HFHgAzKFMpgviierUEpF7mIhAh
za2+s9356zC14OMTlx/9+DXrvYe4MSB4pjdmgqWdPEBUraUfYA346jKC10cYEMXkgnwJtJesXQ74
Nj6RlV2s7aZ+4IkZNoHj2bZe+qK345ZQVn9NhPe00T0GeV2ZRruum8DndF/ibCyOeQi2cdbMLT/j
gqkuY+jwSqQucIZglmSF8KZnLofMHwtCkZWbKoKhmCRiPevQX0uiz8EaQnUbmFyKbIZQHo6QOhlh
O341wLWmh1ZOfYyvuHrUkcDt4B9sIyMBZRxh3qT/eiP/y4+ZH/uwhtN0FRVVuuucL1QQ+bpO8bqb
wUX3DEjmfjlGevRSEqONZK48A9XzSPdbZVVGPt/03+yd2Y7kSHqlX2Wgewqk0bjYALrxfQv32HO5
ISIzMrnvi5F8en2M0ghVIalq5n6ARgDd1ZnFoDtp/3LOd8qUioHHgbKgJ3IBY06Vezz+y40EtffF
vwzVzM3wXCx5GR24CFp8j8SkIA3gFWC7K0OJ73Jm5Byk2Cl1WRHODB4UmfhvEpSfKjiYUfbLYBZQ
j+hfcaJDIpPOvWMq8oGHjqwgZwZah++G2v41KT1M7cGLsjHgjIq8DIrItd0E8DrK4AGcH+BbqGsO
bRE5SBnBeP47Xg1zPT+qQWEBQ6w8lZQbunDXZoKctkjbYBUv6bgykwrqvCmGEhuSHjkcf8akRm9K
ARldetgc21TQy3NOhOM4YkXnvgXa5GEDixi0QYAxQU7M3WDvmtUIv6F2wXD0NtjTxPbW2olCgBpq
W+H+xNZY/VCCX9iI4sdgeSLDAdEti6tzFPT2fgoixieCAyl5rUL5mg1Wuh9Vfam08VPrljO2+x5j
nI0Jzsa7c9c4MICmO94hQ288QWIE1Rnnz2hoKhfHdd7BVRwU/zd9EH1wbcaAgR3BgCyiv6cp9etu
Tif9m9IiMupHFOYgcRxEKjAP2EeNJsGrvgKpadOHnBs974CGsA1Q2ctoFfhVMRX5HJScenKVIGdb
NSGZfB0v0RnvIOBSTLo1HFC/BMqhg9/UVQOx99Nj3QXhIUsDohwVWaRGc+qb9tCq8iIk1Txs2vGg
rPkFm/dT0Ma3zpfmJnKjXxCa9m6JgV9PzqOT1a8ykg8JSDynfy0deWtNd9Xj9xipKbwxO0svfeps
npaBqj/KxSMxRbBu8dvkAY7FEMg3HvJmRoACTF1kwbeA7sboY0ZV49mBTxZHgDQbTddi4q6382Nf
9gdldDdzedbs8lfdFF9Kj15iHum4hu7nTFIqYQ+4e+jK77u+rbaD6p6bQrwE1pOxLFRkafxuu+nO
R0rJd7GXa7494ybLsceFzfgzxcnizQAmB4vlcGO8EdWLK6U1Rp4M+wcF21rH2Pn6NvxauzEKjtij
iUbZ3Q3xfQv7NnF/iyG94r9gVmaFb5Gt7gM6zsXr4hbyN+LYp3L5nQ3dvbikpOQ9L3IfugX+ajKn
+KTWHrpb7km5uA3g6cMejzRkQIKg5XjMuIvXyrwbw1gc7aQ6ppSp66Lxg11TKGsHnCNc0wfvsirW
u7FhcMZ8nw4kWxKNJ6KN2yXjOFvSjicqySX92IGnL2LykKMlGTlcIpLpFZbEZEZ9r0ZAhnJGybGK
sW00NeElLpYrQrSh0FYATGBtmbewqNaAwIi0leXGWZKafSKbR6KbvSXD2V/SnMcl1znoSXjOiHqG
M5muhiX9OSUGGl5bdIgFydCj2Z4DBKYrSmxGmLP+mePOJOgl3fol4PxK05u7ud8wIkioXk16uquW
9Wu6s5Zkari+YmfG8tV3qGiMwXTXY5Vd6xQwqk20dbZkXGPERtK35F5bSwK2P5BZtmRiqzn90ibY
hoz2sQ4ybHMwSZ9G8B/j6AI9AQ29TJ8OQDm/l13+gqOo3EWgWyW17tp4yNzozqrwIE5FE2PGHsYL
bO73LgrVWsbS2pcT5EdofN5dQJFPrUUEfa7GY5Bk8ipnvgi1P8EelfNZkUJFCm1yV8Hs7Bo4PWLi
DOENmhM0Hi2J4+mSPe4tKeQYc4i8sEO9DmYyyptDtiSWx0t2+WwhzO5JM/ehrpgaHF2fVsQAEzyJ
IVx1hVxnE4NK2IApv7fN0BY0ab8kpgdLdrqapYDiCaavRwYsMygjQG9W+ZDcTwb5sEE4PuvIY+Cw
5LIzHd8GS1I77zh/VRf8uUqTWlcg2JrR5gHkIeM9J+xdLanvMTFM4HBO1ZIHT5XM64s17r71mh9x
Pr5XjGWwfTgnr8ruswIXwzAP1a4KTLLmwYhtg8T70Tg1fjk/eC18++qF/Y+R2c+5hrMHk9Vud6M2
VqpFCBWIgejhwE5WftOSdk+N5JKEfGIS/5akZMMMYuxJVSflq/XzX8nkYL23mUoJn45ABsD8jSp7
IJ1d3rkp8znG17s0sbI9v8qhG7PqUTc83BC/jvFQ6ytas9egMOKTX41vXVLXl6Yg58YPMZDK0QEW
ihjMNkzzFunpOI3LsFL2a9Na2R08U1NEkMFAHK7sZMDGO9m3uAZwUMD75qn1xkPvEYqBNRq6F2Se
JJHT41TejIH09sSs+oe4QM3ZgD12u3rjmMeokM6xaH43oYE/VAXvuk6WbKOZZQauotgyLp45xEi/
v9rsRPZtSonvGfV817fOixZ2eVPVtbDFBuYEdXi+N03WCXmYDltdsmrCDo2ja2h4Qm+1n3WnIAt4
fzvuhdFsu7P9Rfxl1u9ePz2GU/IIIOGum92vYH5WuPW/psbo7GvNJ+rRg8JehAAV/6q7XD5Uon+h
XQ5OGJmHmQXlmJBCUsUgTGjpR7yUQHpQr00xZmtj7h9libg8zvWeVyE4YHIYi8EIds7sPweKwFtR
lvqh1fGvOEUgRI+EsZAjXqflq44jBl48kjB+3ooUls6yLdzEmjzP2FSQj8tnCwMVTGrABVnH8WcT
vxIGdBxmKh9mjfuHrm5gCYZvKIjjLxVbgl04fQnn9IzAJVjNlfett2yMu+SmKtugtpsIDu6BhVNB
9D61YVh4+DuL+iHB0EgPRFynBTUC38R0HPQFeqLH+DIx1pUP6jkKCDlM02jbCHzU2C3vRhJMHSf0
tz4InHVMHsI28wJ/A973UKbOrurqcNNk+qrFzDNZX52TgSdvlQQ1iAI8oivheZfqLmUt8dhKYI8e
I3B36SajdNzMEMdJuPB8OErtL2lwnVFCdsWQECZkyjscoXIz+PPPvIV13/vRwQ7KM/7xr5inScYL
mK/AVyqN1OGd2EYH2bv3jp5KlkswNoSVuCzyLANCHVV5BOEPl/YclkuC6wRHBBx2SZ6ox87O6uXE
vC69BnP+k+Yq2icxuE5XvY0VuBFRlYJRIpb3EKOi1/zK9EBURkzYkSkUCHxDko4BJCW35QUz9mOa
0uClk83jmQw3X/XfQzKghnZCvGP4X+p8eCsjHV1Stt0blbDtFGW6s7lbQ1437D0IdzE6c2BeXt5S
2uZt3QZ7P3LNjd3h4LC76QiDuFwNADD58MZnz/meRvM1zmW2Y/3WnywHsx9HiUiLeuepCXmj6biH
MGctbQNMMcaQ0Iy5KjZZVT71Rvxa9fqgMDWsGCxmm6HiJZAznkn6ZW4/o2TOWkLS0oB1vTsW6eZb
yaj6SzRI/nTbbxsTTkOM++Kam5U+dx15Yc2STaBdTnpNQmFaXvKFkYeErIUPX1sbEetHnYbuMX3G
yztvE3AQriZmEEbXuOvMiDRgyxAPEwkF7qRe0ky2B7BSgpTGyMRSXu6FMNncmPFPyoZ50/lEKQnP
fkjroN3EjJtXsUUFUgEoXCVe/khuA8W9A0JBz8DqWIvBGCrT9xCTN1gQ47EjeID74oX3XpppAvEs
ho3gwZvsYc6le5vjShCA6T06OaeBiucrrhMiKNHlDNIjZ88TxAtQqI8jBphAiPBL2t2a/ndAbf4w
i0JdWwMQqx10XDaRPinA7F70fN0eSg80+AAlskOItNKh3d560/qRT1O2jVPj1vZDv6bivxhofq9D
1kV3dZUeADhuTKnr14ZwIIzhYq8LC5BMum+Ed8mGiPG2+pUSAuvBzTV5mipZ2yi0wLeW8hAu1Nne
0nI/iYLIOh9+nZ/k3t6C9kschdp0ZeJvpMS075vWrv+SzNXvoukpkbtsnTX2N+WUxbvt5icn3xKo
XN4lkUfSld3vvdmq943B66VqUBjn1gZgXbSbHY+mKKD01sRwjeBEBK+LHAXN2phNdzOUWBKbmEQ3
rR/LgNdPhzY3dMjdmlp0ElAZfxDDkEJ5s0ALJvNdarSM4SeV7uJpuDiQyXYJzKC+TwG70Diw3hiJ
DAiNY1b1w9lK533fO6Soj1+bom2PJrURzMZ4O7qReUlzvO15zlwPbCHZrtLvzmRMRLSk8Hq8yfjO
yFiedD4/uDqdNoOef1BtEIHWvGW9i3MfUiVZEcRHmTFu0GzJUh/lPpUJh99k5Q/2Ut+4RG6bbRNv
K514V5dxeYD1YZWQuHAbgxmYyNDtCbcUALvZrf1MkEpuvQaWdxIgeV7o3tbC+VYAvz3A36iq2Ta4
Sburiuwxbud73M/DDRomqWgeH2dSzz9YV955OJB/zZ55pMfjMMO4BotpQ4HTPk5TdIF5tqkcx/uR
tIgAep9MX7MMr9ibOfuATtEyWtsktXcmo6I7Tg1i4ebu5roNH5/FI03seRPz7xS8K1rT3zAkcFa5
6Em8jhideLFhb7PaXzCM1YGtO0tjwVS7AHXCnAfQu1V8U0lxg80Li1ZAAOySSzZa6ZNnnkBZZJeP
H4aR5BfHC+gsBrGJKr4LLRoOitiWrWRKLrBiQgB3pT81Jc18nIuYzZEPZ5WEA5F5w86r3O8xqChI
Y7N9r8yatyZ7RVQDbCLa2jx3o/M17IqzyiIYsFF4K5wk/5JnfNZYC1iTkugQdg46kmXTabGvEoMr
XnBA2NOtYUVIqAAF16RIhy4Z4PM3l8SMuO5KxfWz3U/kvVXK2DCpy3t1MlqGXr4j9rXjkgA4lB3k
WmON+sRb2V463qcCXf1IuqxTjjfXz8p9SjjwrGx0f5SBFHG/xmJmb8kcU4Nt2NqK7YELIRh0LiGu
lUXEbzRRoDRMiKSlz+hS5r0i5RNsaXINDf8ReAJT63kwKJMVg7tOMvxyO9Q946B3BEu3Ao1/W6Xk
ybviqNqgvn78ML1kG4PxGBw7PspKTgz9I3NfjbxmmclJdGFJ8yWionKnodibsC3WdWQTUukH195s
bZBHvSDQVp9Sm5GrDad2XWBEWPnefJwdW11sslQxEDb3IH+WYvlUutROY8cGZAoPuAjFzkJPMIXz
GVjha1g7zkVEcbhn0469yMze8KyCksgq4CHEToDlJXFD6ORLyWJzylJzWw/iMo68mMqqPhqviUS7
URn5sGPurA8xZP6VsAMesnmI9pk1snkjIDkcqbxDPcC8UMP8aGedT9iafQn71AP3Ov/0V6oX8rWy
KWsrAlSLCue32+eXpPOx+PD52Knax26en8iquA/pERrh11tlExVHmJJxcMbqt53G715t+rsaqN+2
8hq5dWJI2n0ueQTmsgJ4bTANc35kuUJoA6JuVSA/Mw3v0jZIUYoQLnjqgiOKmS6RRdfnc/iUsHhM
wHhQFvNmzF5gf+sr4i8Bs0g4IUEiNh1d4RPiTD0AcWFZwy4JEmT6VMuwkHxwAmzGdZsnh0rwobd0
C1BJWajFDX+kD/2dGN1dN4f3PQsyxndTa+zbGnlgAReNU+xKOg7JmH17DmcBSI0joTeHaNNEzFCq
rpEUdZvM9sXemLwMnM/IlcJZFfkECp2UsoLywGCzu2vKxzAO5p2KY3kwYXdtjKn45vrPtsVqyBzS
SwldZBUUTDeYq6vk6NhF/j3PBN02MyDVTY+0/MGxS9jGWAqBQxMIIiea5tHzUR4n7ZFpCxCDRHPP
hHPSpWIUzzqCHhl2QGpOtznKFC7Th7It6JTG6BQh59sraTPh1u3AFpSm10XvR47MDPN/nSXmtLGy
7pub+sbBJG8t6GPjVjtAYwOH9+6cMzYzfResbxU9Dy5oIb+aH+TYxmQwB6gwS/gdvUM6ZT6rc97H
wWEZeY9VEu/jTr6rid4+U8Vh0CX+IomOHNTbidi/19RKsh0N/HTCiz3xHuKHXACrnRuRljSbAxAl
gleYrbebD9fxx48PNQbShAH/pDmyhI7QGDV2sjhVFpMKHQcLn7ikYI3op1CH4XFc4A2wX5Z/9PHP
P360Yx3uOsN/4dJZ+X5YrxV0VYJH2/voP43ZIePoelD6kCyqtpgkxmiBYeI2Z0nFO2NB5HU7qs7t
XJLzu/i15uUHmkIEIIlj0oeRr/FBPvkAoXz8eIU6M538RX1WGMmz1/QQogYXQu3yP6nFkP3/tdT/
V1pqJXyCJP5TuLt5697+F/LpuJuub/mvf/sXKGRxG78Vf43N+ONP/R8xtf+vPnplxaPyR9AFOt//
YB8o+a+m9AX/QTdt/aG0LlCZLoADgAnCF6ZyfYI1FLz5/5RTC/5ChWSNsA2hUFsr6/8pOuOzzhjB
mS2FDf7AQ59NgtCSrPGn5Ix4ajQmOKsh7nugDYlaRSDr9FzPDHwmdp+ucI1tEfG2n4hcdcZcQ0NC
wQFl3owYl0Sp2E0ep45ywT2iSNkX9d3Y9Q5hTPkLDypFm7Y2JWIs9rfdwjPzfbI2apsSKjrmFrsc
SeXI2PvkiuZbJut8R7jCsIY3XW/6hmVr88W/tVFNaHjTgqrKSbYvv2ZuPO+KxB4QHlqE4CFwgpLP
iizwLrPS/Y5oMV45ROGlNfRHvzfx7Ze4RRsuos7f6kz2B1c2z03dko+8QAdKE/TPIBlcSUvsQyZR
jAcYIhRG/6sDL3Ls0VxlHNBbr7dZahkgY3MAlRBA36qcv6CpJnBCU75DWFFCZa/Hs+U3LMQBM/j6
Rq7jgdW6CWAbJ0c88GJwR/Qw3yKrqTbKIz5OJq7BPkPYu3SBscBjctfassNNSG+kpNvscotZSMEE
eUX5Mx96lNx+6LW8hOR3fLf2H3E5P8f//T+Eq3wSovMFkRIJusO3hO8cA6y/fkGSyW+GcqiqY2Wr
Z7OzBgIp+ZH5RP45LhCscCLoB7T1DbcIG1j43nPs/cfN/NPT9d/I4j9xOj4uBYSILUGI+J5lQgT5
83dVgBNBQZZWR200dMtV8Q2sjmwO8FzvQ5G/GKr4Fcvsn+7Ap3CZ5V/rIfLzfAvbgSXsT3dg7l1r
BuaRHWEJMjOBBMsXe+llImLqu040+HSSeJOg+VxVDanORquLPRkfJ34N98h89vXv74PAaPFnE8TH
FUnQJ5bLA+ubJh6NP9+IxBQtbu42O8qIG4F+WK5bBYtn0t1+LEsb9w5SeZcR9tZN0rMushkNKjK5
ZEaRbEMuR3X7axgrtXbd2dqrEvfZ8le5ATJpm8isNkie/v6i7eWiymwKy+L4/m//4nxctIMFxJeW
L13i2P560SFPQEz1xEWrhqDIdjp0iY9kfjCQeCVEsJmeE29sXX9zLeZJdchzGAcs3IDHlIz63mt3
KtD2dJQNRklq+0JfAYQR2FtAzZTvUA8Z7q6zOvnRlWTOZaJNTwOOCY7W6QcM6CsjFG6EiN9HY+ww
BJBH4UTikcq126Jeev6H33j5Ynz6jUkK4TdlM6Hkgqn5y8c0plB889Qkm6cjTcig/mvqmN5Fv0T+
LC628reqQDBjCpmc0DGZMGWsYJXNLsGVS/de2TSww5Az32PcZDYODY0Nt5KkFjGq54HdHO31lTQL
tDoVLwFVIWstsuBNVRYDqb5OT05qmbvC6d/qcpwPjcF6oCSwug68dRxKxFTBPz0vHE6ffm3HNH0P
u6Gn+Ol9el6AtHhobG3k9I16LhWsGkPMtybIfhDc0u/r3wX4zEJYBsa0CcVX6SD63HptSBHcIilG
ANGxIFznDAav//CR/HfXZlmOwEHkQxwSn+xDTU1iWdcg9a+ng9mkHkz+8mvJlmRTt+4zCTcEThjO
9uM4ILzHoRtF0xHS8dhZT87BsMUtzWPei++tFxFyOaXbDjkfX0vwqEPtr8sObJY1N78dafrkYz/P
ajo5xdn3nfs6tJqDIbS5LRGVbZh837dISTZGGCM8rPITkpbvsQzcu7//ta3/+gpzUE1YFtAkV3mM
pP/6TWTGq+PQrZLjDNxoYbrdE4+oAIF2hDLNcGFreyOLbq87OoyA/zJPCJmsOnpMcpkfCmIjVv9w
SZ/OFQk60pRUoyaljGOZ8tMlydjQ1hCp+BgFimfVnG9m5Mp9kxfHAu/WMYJIcQgH8yyU72w6r7nG
HtOFNrf+6UqWx/BPj+nHlTgWuwTpeyagzk/f14S1q9EYPKZdHEBYfW8jvGSLr4U0W63XZC0wII/C
08zwkQZyU5ZRdejyigwvDS/a7ryXzBdMKtDi7BzhbEuonn9/t+zle/lfrtF2CVLj5ONtstzNP5Vp
vZsh0y9HXiWtc1WdpQBYpsyMyldD+O13RHtzaOZnj6yiQxX98IaZkDAtzKsT51cKyncAePHKr0DN
quRptBCrNBosqZ/fCyMLMb2ywS6VLLb+nA8ETBgvfR/V63ISLZFUVHs+KHjDq/7x7n86Fpa7bymf
M91y4X+Zn5/IYbLSuMaadTTlRHxRh8oS+NM59v1w07WQnuwOqZ5gl9BByUZxRoJJYE8McNuSwaIH
9BE7b5oY//DMOJ+qjeXCBGAy17V9+nT4ZH+95QNNczkHJKvpRO29jrlkS4AoZ/307JiIa8YE30ec
zo9+YFvLDYxYTMWQjxEUCkYlM968VcNOd9OO6HEdAnnKyvaOUkzWYc7a3cwc3/V0djNZpey8AYfd
EPvWykfdDyy+f7aXMU0/J8ZbmVe0/UPLArt7H1NJytFs9Xi6+4sGhqhLJ3/o6zLaTSUDK4RkjOEE
iGkFjuwS+d17gNnqnPb9tRApA/eBz7FLD7VTdW+kPdyN4sStRvkeZQcFK6ZXodqDoEJ4WaJJ+MCE
BVzIw99/rb3/5iWA8or2yKNDUqb76XVMuRpowM7GQVJ+HDQBG1lN5tw884tnvePe2/nwECjgxH4w
FMiu/WyHvbDauRYiXSsUe9bdNsExo3Mkh3DjRDnLeoK4pgGvclMWv0pb1js0MV+CTLUHnmd/HSpA
yIIyExunjo9+JxkepYFiTFXdiDyQ36rgGdMfsn1xgZ2Z7ZpZfU3CyGVNJMAqF0FwnAa7PM2tpOwg
UyEDT0vttLwfxjPpFms2VL9164FT0U6H5QC3k2uin9JoLwTP8lvUMnUhBAHPA/2CTfpN2Krw0KU0
/LHBYCcMGtaIdQdRDPBwBQRto9G/OiFLpoIcNa6Y6N8GzLxRJic5j+zeHfVH6/8/V/+fzkseAt/k
+2/SuVGrup8/IFMVXdlm3CUYjuSVFe0tJdGP4WrPnJg0p8TpoJQxA6l9drkwH5/djBk7RLWHyLGY
nHuCfUdJkmhKBBrbi27791+hj7fzX9+Mvsk5Tr0hfH5+bgpiQ/AlMlpmuEsBW+vhKQ9ComJMznYE
R2SDkz8Be3yng3LekQe0AF7K71NMmexNdrsq0aDL2WP9P9OA/cPVMS/49N72Tc/zBa2Dgwt68Wb/
+b09+a3TyhGhqt8IuY9Zqa/DHjFp4pE1LqpwjapvOhuym85FHtuszA75nIjVH4dexNb67y/I/qOj
/3TDbJQyYNJppbi0T1Vp1lQYvQhhOIx2JjaO3aaP+bhATv1jMRTGV/7RDlF4cSGbMtrn1S+VierN
Lr8xQAS7YtvNz565omFE+UED2z/L8hflTH8OPF2gi3ezXRTb95Dgx62Oan+HsY3neuCpQOBurwcm
3T2+qCHqtgPI+/vGI1sOyXd15KO8S8b2vazK5M5NyurQdoSCCXbabYiR1uNO7qIw9NezGuy928Q/
miSKLqODOiQtGxLgEqpgR7knO/HueyqMU6S4zoF9Gmy8nyY8cli0sqlO0h7VoS7Cc5/xV6EEbncO
mswVkL9H5c7+kbW3RvCxaNTIQj5VSaDh7szjPhra33zc7bpm+7XD2PNuN2CZs6zhlyIwvVtkbgWW
pINpw7lAAnQuw9jaeJFMnoX/jZsd3dmFfgxMGew8jeIy7NJ07dJAc8j5FqJ/LL9BFmoCMLIdGQTy
qIpmExMSJja+qJozB+p36Kfzgz0iRfIYSTjzBONeRw4hMkwu0JzEe6vMvnmWMZ5JSY5WeuHl0zYV
gIblt5yZN7UeAY/K21Qo6e6wpIznHJXrqub0JTTH5cQi+Ya4wSDal03gfp0Fe0Gxb6JhOna5+I3z
Wzz2WfLmzZNmDjQZex8HM7uO5Qxx/T0rcrn5ykvwmluGukNYfGx1F1yzZUvfFYxik1HzSfrDTqhE
oJuAhd1EAeRnT8Gm6sZ6LRmK3lcix5ggyWsSqMvobsS+EzzVc9Ebx1kmwPvJDiV0wXsNLdayU1Vc
Wz0i9XFt5Lkm61hEBd/8bs7WSVgAbgPCvnG1/zOSCONwQ6YXZkCLwTRDcsos/Zm2mcweViL8yQnn
OJHWwCf5LkdF2R3dRr9rD51VaLgW4pAKLzL+302LApLhxZ102nATe0gPR3z7ilxoOWP0oKgKwUr2
m6G2ulVL17wdMEwibXDPUrWMhXSLYbH19kI2d2aSRYhSSLwRSboDeWxsLKtLEduwlJNVPh7cWD4I
e1iCE0fq1J5d0FzivUpGNGpZkIfgRer7uV/+Fa538bLSfDBr6xwNtI0dC7OPorspAtxlPZk5Frmx
vovZMS2sPS2OOJYEhRDzbm1DAzFS1TjUiCA3t41nj8DjU4zuMvsSQNvati1a6XRQ8X2WsUWdW44v
238tWX89NJbBjiQFkB+U5nCnrMl6JeyLJYp4EUY4vopl6SVbNE2CggkRcyRW4xCKXem2+zQIgwvS
D/oxH82nXdPXjk9DMbl31EBVkgeIZp0Zw4C8Ec8W3pn5z8HE9DPLwNmMqWKRvFx03Kob+Qb+QizO
Vi2im7VLl7xLbZhoQxTWGxVhPqqwythReBXTTxchwIQC5C4dZmMlkzJfN5J1npEUzsXEt08zaIX7
eB6eJV65CLfKZRgxLJkGR7ky0cu17EvwqF4Ga7wLXN1tRRGZD8bYb6zlF8empvfW4DdbmfTjq191
KXK/+SW1xIX6kdS9vGhuvuDiUlZFX6JufkV6oNCrKetu9muWOOZA/Ezs7HM9269LOAREw2g4DzZd
LqdhHJFlxGO1q1qnuLg2QYpenMovhQjdjW0nxXkSCBRLoyXjHlLQKsFb1CKI3NO6c5985hMWG6s4
ZZFnWWJZrfg/S20P7Ogk9vWEVHCGPo8NHIon18Av0kyJOFtO8h0GBxtNHldKyevkxVsKDVr/ev4q
G149NamBGO0YTQS/8oGpAV3juygJCa8duz/arTHcMMRyC3P1MICX49uHtJQ2mw6nCA8kmFqbYpJ4
SouD40XPuR6bm1mW3UbiRqMfxzOV6jsvuPFRZkdLY6xVWLsJlKiOuDoQ5xqDfWVM8tWikMmdrj3p
KI7u8iI7AwPYz1n94EQ8g2Vjs/xWzsi7vh3WTdK2p0yjpIz7vd3ot6KUrx067rs0qcQGeFC9Q75y
itMEjbQzXT/+1rHFnWjGfrBNR91scX5EO2l9l2PDu0o7sLQzE7cowVpDYVZ3c4v8+QNJgr2LIKv8
VAmIcpIvNK4XFrGE3uJ5OM9J0jzgYypXfgvywwos/OHDU5O7yS4LbXJNVePuJitBzVa6yBEb6xYx
Dvd6v1+zpchOREfOBLk05DWr0jyEmAfwm+itoTPKbxefS+Zm5ymGLu4wdAXZh/+hqKc7XTYvIEGo
oe3ha9a/dTnDGzoWMhD99DpGKKuShg84hqmic8fFkJg1EBE9zDxZgn+kSG5l41wK100uOsobyjXN
UtVmlY8lhlONQ7DOS/spYqUsrbOh8IaadXNMjHKri9y/tAO0E9s7yHqR8s3ZEYr911l51iXyzJIw
C4htXb21ckpA3IHESKmyo43su4Mq0nPlP6uI7kFN3Sk3WpJ0Yo5b03QdzDQ+Qdjd6G2HakCZlvfN
2XQXzSNJWEEkrFUxVWDyMI2udOpZKKv9FzygCD+j4k7J6DTnDLn6pOqxCmL0SIPpPGuyhw3SKUxi
NujCHZc+pl+XbjjeSA9WuLBw9Q9o+An8SWfjMZNwmdqcHQqJQfUmIwKo8ob01LQOsthxxsqXzEcJ
ymbvscNZsU2Jdn5eonYxdXVEyfDqx/q7Nr6MuUvKUIyTpp9gYwbOU7osPHiPH3kK/FWsqAydJnip
NFmwpNx43qFF+rEWobQuIt/6fvwU94wZeeRaDt0YfzKSbdY6897W1d5NuzcTMfPISTxO+c1g/r2i
82PshMcVivtu8vHKjKAdptZ9DfVMcEBLnAhijwevJgQ9R8DvdoaBRQQwxzSGu76rrrZH6GtD7bRr
LLlOpPNESY0sz9WXHsdmiHV6Nw1zzxgm+zFtg6L/UZGcvkbhgtHN/hZ6+IjGIDv4Mn1uGI2siIz6
2ms8OgPHwFGjsFgNHQI19uvwUSbyqIyAsk1AIDZJE89nb5/GoCXMOal5vRVqNaYkUbMVIIdGmDFK
1K05YloZTKLzvmg0/5ynKb61jKMZ3PWznr8KzKPbNCSnR9rlgKGYnJ/Ry7utrqf3StvQDDIXB0T1
muiGiPWxRXhuJDvDp5zAUwBbtSSBzfwWg8uoU1xkWdOiAXV4v6PVWGkU0ZEYLxjWDaCoxlfZLUiR
6Y3eHs1HTVhmS7udjUe/EGhNU6RH2JAJkrXbl4gGjrKCoEzK9mEwyk0YVT8sFzufm7cEv84DA5jo
bigY2SXuPrGxRbV1BFEsUeQluYBXWNzNJOEQbX4j3U8h/l0jZFx5Xk56JmqQFUtvh/Qb/P8B9qih
QyHWZURJzUCzEyb/K06vm004I8CFiQTLkcapj1AHLsMgVYk3knTv6snI1h0yzcbIfgok9Sq8TC5J
VMWEY94yCyqFPr2iP+44rhtzHQU/CPt7dL38qXKbAwL9l455A/nTDDlqRZMuEXWkcCz+nbIzXW4b
2brsE+E2EjMivrg/SHAmJWqW/Qdh2TLmMRPj0/cCXX3L5Z4jqhiWRJEUCSROnrP32mWh7/2IhY9w
8GYV5pwuiMe/Z8oICoJ55hl1tkJTRC9RBATPsTXR/IOTRSL4KquifCg8fx+zFAROhtE2XbqBem/0
u7aOn+qWQIQptNsLI0BOiWbUgmluv1Icccnu7SxwYv/FSXQunaLc3eCwfxN2PWx/6wQ4EAJdqL23
H9zucvvy182N+PyL0Xv75xD2G1gA3273c4qB69jtjj7jQ/653Of29dToybIKnW5f/bojji8ynUb9
/OvL355q+bUh8yIiPOOQ7CENI0U1pLu6Kfgo/vnIhqqNefP7w07SCGjEk3K0/Bl/v4Zfv/nryX57
lMg3nnDoIBc2+gR5zgKu0zHzU8ineJj+8yf88fpuD/7bw9y+vt3njzfu9r3f3ppfj7M8bNSVL76k
GTVFF4wvzGeVXhxsKft7psL7PkUdMLjjN58kR2rVbjdiw0WkHs9HrXVR3fZ09tHOIoFjRbsFeeHn
7Yer6VHgp8XwXsRETWXJtz4rSWekDSprcIGF2rZWRhqmil8HNToc6p230RVB1wnBPRsx9m9RXPoX
F7JBow8hVpa45NJGemtSIAwss1quhNlf9TlrKa204tCG8VF6dXmumL07bn12vKK4mv5hdLwMlS9b
MDYg8caLESk6hv5Txn70mOof7YAkzsgSb1+2pM6EvjVuvcNcUp9r4/wNuOZDNsYb9GRrodcjDFeU
cnT7AtNjNSWJ7YJ0fzjkAlpIO+gAyMyHFvBhYIcwerzxrMAx1Emu76t+dtfNROwWKtZuB1VqF1sO
Qs4c3/Q0rl0biRc5vPHO064okZuAvzooTZiUQw340Df3ka0RJL9p2bGto8oK142GXbbBh76RocZ0
s0PZbuGx0Z8SWt1BO7vfPUK51sr0UZvHClX3weFQWbnGj5yazTB5NxTONGHXDXycPFoScy4IJ8y1
a2jJbiy79kJjgrqnx9tZaHfF2Pj3mndoiuFCX+ObLvpdpXdBlCGfKiT7oHggztRVL6kZeufYL7ZJ
y7tn+tOXWvhXtINq16aCTm6hbftBdQGlYgs1JE3o0WYPNfaClRv57n4Mp6uVs6BaeXQC1rPtHWIH
SjuHFDUwxzLfjB4vl4O27di4WcWrpZ1upvLcsqO+97AtRs2dq4cgFSbTxiWGIW2svGYXFtZ4jIgt
G+cp5Xd9KAF0X5N6DNfmpL+QyUbi8awl+xkEXFw2THIW3HWWTytB7yEUA+GRbY0ZamoPXkfLI2aS
OWFkdglzXhUd18BJ64CN6eAJbvWiozk9UnkhgxyRdWDPUbKvRfIDqEy5LcihDac03o3Tgh5RjncX
o6EibpK9eZpjo3CTEKN4feVPk5eCaULJXPlOSzGaJu6nzBG4aCE+QCPpiD2y7W7fxekG6XxZo6sM
NTTU5H8dRDLi3eDA8poofXLHH5Yu9QO/FK/UCCqnWLw3lfO1x/l0alEez0+oBvM93mAa+Ka8TN66
7pN2MyPGRS08f7MJR1mVyXCfl+EzPM0fTJGs1gVc4S64Ku1IMDkvssjDfe96GqAPSLt1hLDcD20T
Db9fb7jYvY8dXDhvca6j14ZKp5p7M8UPRecI9EOWncnI3MTtEo9ku1yIW0J9pqY9GVaFCHr+8HRa
ZyVhIwUihha/xZZ05jeQKggD8U1y3bSepcwelvHA1A0jV20n2ZqJfM5kdLbhf5vEddLlubYzupa4
AMLhLsSPfMJhqOsjfKKov4emNa1zWF58tLXYN439FTgYi4YFokHYUMpcZP5rY0CBbNbqHarKSbkC
iaQ5/9DTRTw4PeGm2yU/uxBCP5bEY9/5RFe44icH4LAexpwaIrVehYvojjofBbuFoF9zp61vGrjL
52kPHpwDECkK9Ps1LgZ/yzYZU+JEJDAQrWKTf1BjjCpKTjigjrOTY8dVCPGW4XNkEApdphWYPzyl
NunNWfLq6+aqNqC1YsZMd0kqLvggdrBej4bl00W1+oM9Jc8akKw1M8UocBvE755mFbsW+sywcYBW
LzKlOQDJXq21wnQ3XUH4L20Ls0l/Fpr34GEmWanQGmFcWJvkURZNs80byTky5Q9FVlwm29A3DAtM
F7ixaRobqdS5iJo3f8LDly4etW4onmsA24TPYoiAv4ZAK1TOZpzrBQeSb91qpp4ht6O1aCYItXEE
T5NNsrqiWIsumn6X6PjEa8l0why+hcgmMOsS3zV1E6PrOXpNM+vTaKZwK5fW0zw7iDMpKQAauY+m
ircuSZMjbhq7cc2z5AyIW+1Dwi9cDe671pZsWLDtXnpFUIVtv7qiO+oNJCG9WWPbJ+IPrWwktave
JASuCtT02eIGJ8qK3DhmZ3HYdjut9F7jhSbY6MUXh0KvUVAJDVKI0bDQLhtG5xlWyF6E0AMkZ2g2
wy9ytCV2rrIgxwzsZwvmpFU67vW0D5wcwXDShd9iC99OZpIv2uXVJensryT1plsfsj/pUzuaou+9
UMkp841PB7YgzriYiF02iUnor2Wdkoi1xPV5CUcm8ZSQugwYyQjy6n1hEAbOfsNLJlhxnSy3vXvE
TIxeHC1xQJnfkL25yggqOA8L9UIMFdSoRj0aDj2NxsqfZbfVHM0k5FNL2aqidM/79pCnhji18bLF
k9I4qko91z77eg8wF/GzNhp7p9d3iUXFz6XqqEvAVmkysR9sE/xwpRtoep/vbRX9DNGxI1Rxd5Qi
LMsDk+1ZQsCI1GLdpJu4WjpUgxUWcEq4cOrxdBrTYl9F/aEmotHCSs3C6eAyCcoMIR40jhdU2tmS
eo+NJhmvhjWBXOhpCpu4uCudbh7L94A5HGJlRlCjiboXgHg/VvvW8dXGLlBqZwit++UkJXkm3/CM
OFEgfvlRQr+tWFletM/SuOCNTTEskXO08SbcFMCDSO206YDQrGgZw8CCIXK1iT7LJLcCgn+9TWrU
2C687DFF57/rRD0FOJ3myix/0BfPG2B1yCxqjB158gbN7K2z8ESisaY4Es1JW4zgZX0IZ5KdG0T6
NiaUe9xPGGg098RJ9MOusCkOC095KsmibkzjThuKGHcxyZOES79HItl6xwgL157dDo06WX8t5Dhu
jKpeEjnTu8Z1DmQNEBbHAHMrXcB6TmNuvXSv6j49BmzcMEEXOvQBXNVTXPj7SZ8ex3CHek7bSLKe
nbTt2c7g20y+Ym3D0LRJ6om3R3T1Cp/iY6H8PmjNrl7ntfXa+AN+W/naxIyzm9h5wzVtbLX5vrNC
wCeGuugxJYlVqItl+Sc9Mq+YnHgHBqJaVXzvcPoTeOvcpXZPsJ/dhEAP6XdK+RZ2zsjK5uITtvC1
jVwaG/ZjHCO4FdQ4b2yJaM0VZX8U0bka1TNzgnTtaX6BSTt9nMVVtUS+WgLFUwMQdwVUO8CZScIH
JtdZa8/oA61NPxIL6vp4pW2nuQv1Or7YxfDYiZ7eZ0U/ksm70O5xGTwVSyDmzYpD65amdJk40Sat
6ab8+mbXM15vEQcZbsVgCXTnqtC0mktsbb5EBjOqLtK0lZSpwUQG25iaqzLorAr4K2iYdO/E7qaa
ff14u3EjbUR+R+m0hD3ebpxwroLYhVZ3i95wl0wOjCxHd9bNPYAqiK/dEtaNbRMml3Ecco1iUQFC
VoNMToPzopKYOYGWz19Q524ys3P3IvPHYz22KNDM6hwu1ODbjbbghG//4nIFUZ+G0Pr2PVhB9tik
x8xI2+Nv4RpqCdsQQ6R2FZgqawncimhLERiy/IV/f212hYuPDcYsXk6zO9lLGFVfK5POD4ECzkJH
LJMFzm8OGGBWyovejCwPkcNvprTG0oDb/liaMVFpfz99QvdNgteAo0hKCi3rtCACZoalNWtP1hLw
Kb8waEZB/58UlXFE8TYa0N5mk9CRtZIa8J9sgeKU9tqp2X9Erl5vckF4G7hogr0suhFtP4FejG3M
PUm5LsmJW5hg3brUe4XzlbKCI+B/pEFkssDdeQebujoWFpiD1QxyJqnD5OCH7rSjHbT/9cNl/84H
yaBw/Jg9E7piusSmNcqMbjDZdsuw++GWJ3O7SblUBCNtq5WxYF6nBKpxARMLte9d6hRoUGsCJKni
gBNFwGDH5QaTIZIZxuVq36Z4ntVkEDJFtT1onvEFRKo6eEm2R8sNcyCLvjVOQ35dyfGrVLHtJkxh
txv62YHoXErloXHXEzC7X1j72w/ThWqfLzetVzNJUT4WqI6hZ6yB/zSX3prbj68yrxnlNFCplg6O
EdcUly+VY0600iAdZdMXVkCsqCsEUIho+hzfs2sgFwDUCNfiZ1Tx7bkfHnLvlIX6K2AdpplhT5dX
f53Z166QrF6N0XwThni1iZpcK+gdUOAew6TfTvMIAsnoDtTEn1VE3fw1srt3KGM2qj4e2i7Le1cb
HlBgvko4bch1XkaHCsQlXL4nPBpnqAq05sO1rG+ILx/G1mGzWevjGs3SofDKk0aTf+0NtMwNA1Mw
VAMSe0zOXwtaSr8A/m+o/8qdzpif2dQt3/r7RtKPYujQxYdyUqvb93O3aXZayp59+dkfd01uiU63
h7z9WO+Uu2lH6+2P+/W3qIHbN2/3m6XtQQuzLlVWMBUqC0hik5mvGTX8xLtzsXLULo2fvMP1SYKW
blNRL2BQKoCVW/jq2Ld64GmnIg29U9tpyE5zGC1wMNbMBR806d2HsE8QWcB4aUyFM5gPpABIl/Th
o2UukzAC/6LMZw+LAdQ2+ZH0GG30CcC1UdXuE6ec0H922Anva5hJ5Ths7Kq9CBaPs4NreUjywMuI
Hvb79BFoBYGfE8VNWWXpEa7xaZQke9vAodft0ruL8pI5Rq0+GmSeuwrJJyYsslErA/9V88y236Wm
a3a2DV/LVvrWQKMcFMT7bpxOPIm0GbHrRxTdIddijxpj4nK9M507s4WhGTfyOsJVJU4MYHhoHFo7
hq7lAVZMvXEfs2WhVERxHSMy39GJZK+vxE8XPvoxg+0kMyZJqZm+12NFi8aaNy7X/Gl404XXH+Hr
fBNJrrYkZ36XuXdxHfmAKenqqOiHZZf6CXR2EEUgnOL+ZciMnZ5JG+Mbfkyd4neSO2V7/YHt7EvR
kuk7VwzqRDH9qKT32hhmtG2WQYCs3DvOjpfEj9EbiEitCtPbeirGVju8s9rzJ1YHyzTYS8TxM0Do
q2sjcmLeP+cQnYqM80wN9bavyGOP3bnbIfn61H6wzxqWDM1n4USAChNw9XgnnnGcqKNNGO4axjW5
iJH7s64GMBwzxj2JbK01j8wxC19DF9yCssjmJ4vNSmEbYieKN9OxvrslpNMF0r1mrjaRJMEkiWns
6PJ6zDBZtFRQbjuGSIRo1bukLa60eqly2Zyb8WbQjH0nu3M5ztXW1sBCaVa/tvTkqpniq2vG1yHq
ryliADtnQzlYMUCnEEbs4De0rrPA1vQNbnF2mpsmc05TjePeZHiVoSQx7I59sjE+R4IhMBnMPzRz
NuguaCeCPxEmdZexGL9YuFdXsTlcYd0/kG93R9LAoz70b3Hev5dxjPl53Kf07O20xp83FV89F/0Z
ZJiVSX4UR2x1rsryG59+hjskegAg9p1aawZeHh+MKTuz0OvMlX44sjp3zvA5CuuzYyTPAv1tzBG0
SRsgYNJd57Jo8UpKgMOOcXaL6aOQ3k9snxTENqaZVufsFFdT/kAD89EL56vxDHsqpb3DQjk31fdJ
d3j348/Ry2ieAfZbQ5K4iwvzSzYvrQCDmYXsXyffGNkTpYgFvIhTVNGhAIeGwP0Lx2WySXXSjym4
76ZIf1WeEwcpOmH68Pq2WR4HvQhgYYGxdRqzk+m1T8LD9SCZJtI6KdZ2CLQPrc4iAyQjyIHGp5cG
s1v8Arkxn03XZEjPC88koBNgBM9po+pdOZeM+ptT3KkvKtdLRv9viUcuZ8dltRAE6Lh9CKUMnFfW
1iul2ffxaDY7URq0QYmYH9GQCwL0gkGMd2aPOxSBQTp12a5vm7MzMthgc30fRwZ5OqCisQ1ZzUtL
k9eJ7LOa6F25y5pl2DDvw/igE03vMJOitWZ9H3RkOEbaBJMn4sCIOmpfvXv2ZPo4yGEFaFOM9UJx
rZiAaLR+cfKwWnEAAgqj/Vc0e6319pyli074kA7yoTO1b6HvPfIOk71AnNLUXyeSEKeiJmkGNi04
cq1T92DNj1Vk7yuDztdgbKpieKXBZLr6T8TPZeczIXCzx6qanno1v9UD3DBf5EcgLmcQj91K4+Pp
bfSPggaWSL4jDMly88HMsKi4yv8Qti7XSQ9INh7MrUx0FDV2v67LRO5Ks0LlKpGSfIvQ0q38Pvw6
D3q/EbyOnLMy1q42UJxMBzLcMK/szA9aE6fZxqJkhfV3cIpvFn2dtJYOu4zPukOG1johsyvXBrAv
X+PEeWFqQROto4MMdvFTVSRN98J7gIew65ovoR7iFXb1O73QLqnAHZ34r2PEKJRJIYI4sHn2TNFQ
vmotbrbKr79HcUorsA4XHHGz7b1QbCWNffKQ2J5a8p1hkrUeUq/eY1XA5tX36NoMnephnA6G0f8I
FfuXrJuvrQOZLYwLPUA2Q7O8/KnTFuXi2j/A1uGkRE0wpQ122Ph5lt+1BNtRl7UcLUqdRB9yECHo
3+bFU9EKjGMNorYqJpgA9/c6he4yRW5ySfz2LSrBQYNAAF9MN3XFLPlDMBQg/m0G3VsAdo5ZSyyN
QQTChCLQcLoFs8b7mUJOQw1KC3Q2zHM102fVXcDcfazf+YuMXq/DY+TZd97oWE/NBDkkQ6lXIa8Q
qPGIpEiZUzgb/kp0P0t7CYrX95Ci5tTMkrd4wCvShcNu7qJmb7IR27hZAsfPjAQEaeTrlcP+knAa
wfhZ/szEsM99ZE8kprC+GkYduGgZV3OLtKrsCnVMIP5tR69uAPz7z6GX108qzWihWMT7Um4mG78D
AmarLDmV9vTQMM87+5Zyz07SGFu8JcSaN3Z1FoVfB5EwLr6Rf0S9O59DfBSHkZnY4LvNuVtuvCpR
m1Hw8eLdc47G4juZxvxUjbTI9XouoQGyQcyypbO0xAC0OUmpiw1zyguxp39276So5243Xgf0ySiC
orH9XWa70zGRJpog2vqRMwDPIpD+IizwRUMm6Y9xKbm73YgJ5Z7mozS35qvH4B6sw7C4EhF9ApPz
zwvBakuKKM7CFMxXj+rXaCrrPHIxxE/eQb6oRlh3ndSfqFX7JxejtD4/eTZJyLluGycyFQmEV0y/
+mJon5UYiy2uCKrENDV2XsohFylbezCrl6ir4AYsXziRmLZimeFXGpggy4bwZHB6BZaBojuTcr6L
55jrqkM1U+ugFnzF2+MYpXWO+/JTWirZmUbrnEnxBpzVJnuHCR1hy5JYwxjxjxuad747IpvriGhw
MmwROZ3gteUO1gaOsNoZEPhXKoUMOvR49ydfY7heKB6tZzA8V0z5J52ei/LvRm83mPX0xKMERqqg
CzdMulMQQeR+VsjwelJWBofH3EHDEudo4hIHvh4xo6GROZCNGs68ji1DDCZi6vQ9KdYHzcdiFFNO
5KlIT93Yc8GCne43j2o2YxqBAvoePXNMdAwxZg3Ov90FXkzt7nQo75DHqIDTzGJJDffamM4cpA1h
m9FGNVyZEskvm+RXO7xlu9qhEa/V9BWlVF4w9KgvEA9goiQnM0FQKU1Jregeo9y6Qrk6CBp/VFAa
zALj1dPZ+N4MvV1tJWs9khCK2PkB0cGfxwV0Y3npRljRRGhLe4nGxr3E6ZjvZtXe17N1niXI9dFt
v2S99sO3BgstKbDJaJG3VGBdZcEbgV6HrWuYnfIS8zFFYEFoJivM3H1Y03Q39yWAyR4UlQ9up5IR
WU3UcGbFZbPE1JK42sZuo2TjFVO0sB1+ZuHQ7hXdPCRO452bhqfl/9nm6pu64AQbv3mLEYkx1ozb
AYBQaDzXUzLde4PG7pP134R1NU7xF9gIj5XUVqOIQoQsGQqviWSChDLFYnYGzIml2qqAXCCAWoNz
gAWruoUQFn3kKVwV35xoDUzVfEmT73lp+yQnEUkOJQN+czvVsLSRYSYhlmLNsS9Z2SwkMCzZkU8T
rM2ONF4BCJopxBW4x6ygOjMy5w2XTHpV0fDehJQfcdfty4gN2zykZz8FBdsX1mkau8UyDZvQp2Ry
BKiUKDMjqhkV782RnXVakF4KHWtrNEN4NJ2cs1LP1SM4631K8lzmx9TgKK5HRqunMI2vnd1rh5CZ
tIoE2RpJiU8pFieZjl5QeRECrLwvNgU9wuUYJ6bZpDU8+1lzmpTYNoTHBtPoHeKubg865qvUthj2
9PNDLvJr3BTOniQg2ESuSM6lXWtA9t17rocv+lh/4RSC96eh9fTm1j+4IoLdSyfPMKpXgynUzunU
R5mmw5HwvUdUxYvbZDxPKWzDLvHYBVNfyHJ4bQmEmZ0B1Qkzj9GhOesQuRJDwl07KROSef7a9G1H
W9E+Sx37gFWzoyLaBF0SkB6slOmR4yuhl1dfbaCvI/kmBDTUuM9L69DNSGmih7LuLfzj9skDrGIj
WmYqYb/lKCJMu/dwmPQYukvrQ8xC25aZRw+dicQmGesg9NXHzRp/e8eKUvWbLLmPMSaFElvo/FLb
ex084Kr23JPkrQ3KtpJBZVEi5gIKZ0ZlhcIc9yeBz/SBaVJ4Fhk1vv3QE6iyvlkobmY/fVD2yeEA
X4f22K1c2573Nor+u9p6vN2rVS0KTR9PK5gCxN4lNUgfSxRQcePzoYcJm2mECIa3cwfH32HDoCpI
PWJWZBX45L82VpleXJ25SeMgHMnIVvIRx10qX5r8LngB1Wxv1kw90j6iqXhmr8/MbI73zF5Omcgo
NnHTVNlHPET6Xjg0g+UsNpmdfJQWIlYkLZDrF6+96K3tMDDALQskTCFnAARV9p2zKnfxZiG/rIsF
JYABHJMmMj3NsvEsfCWCHps3stFNNUHQCxlweiXmucj9ktOMW7PDfIZCgx3erEEgNuEhN3nH0UUd
C4xWK4kDtnPQzCb5s9WMPHWG1Zieyd6q+2tnUnHBCe8ZZaGWDNt6I/2wW93u6WZsaG9LamY3xTqy
wi9pHz5HamKlY4aEfI3dbkdgzuBrP80eGnXRQMXpZyY0GQbqFmsIOiu4wRq9K2gxDQ4dmWZXUdOL
M4bSJBeW5yDNMYhjpBCDAfU/7c+JbX5zydGkqm7vqpiKWgeyFRms8zHzY+SMnAv2vTZYfEiG/dhw
kEy8Kk9qz6BB/XWdTl9Ux16M4BCuVgkftgXBLZ5SCiMNlZmUwfLOMIyEPehR3MkRktuIwoMG585F
XGgWuRd0Iv64XU/mZgmuKg9Teu0N+zuANhS1Pr9ya9+RvcyGMP4YqSXHsn+PZz47UWmghaoSOzQi
FKAuC7X93hJmuXPqsTilPhihFgOB7NS4LWI2uZ5BOe/lg/bixGo8DsLaN7p+N0tHXtqmU5eKmTsI
5fzgZuV4WGpgJx+aK3hqNg6T9aWLBuvaU0bqo9Fi+Ms3mmn010wtE545YNZWBsMwpvuyc77ICMrc
7Ubru69xrEXHSavtDXkCZy3qyEamM9cHgk3ICYjfWzxoyGeJz7hMo57swxknOOvoI8P2fjcb+mNt
K2fLWmKfzC48IUahHoJ/U7PF3zde89XPhbFupHiIwcAGatI2g8NFcjmo9IXoEHfWu0ZSRJCq5f2j
vXa0J5xpFmF1Fk1Q/srz6BNrofzdsuefRuWuEDjpB+Xt3Sb3dzT5SQxE3wesUA/yQW8PMANB3C+y
W9H15loY0BE6Pj0KAzIYKROGZadmtEa0kQxgVMXojxMxgs6evKc9StDMxc1A/fhgZwSBjBGWsjlo
cffIwkVt2iYcS4N2V1HJIHGgaMqd7MlSdokM5xOHnRc4JgJswW59BXgO7HRTT+uqBVQ5OK+q9lq2
QZRLEeqeUjavLZXxuhlZg24LEe0V8E++6YOA5nIc5hq5q+bHXC670c5l75/AD284+13mEszuKW6b
VTOClEMZcShcpv501nowr/eFDrJkCKdmr0OJWCJhgt6wUHTAAeTZWI072b8JDcN1SFlG4Cb9b7aH
RCytVd4ecb2gtu25qN7eJ8d51wa0aZZYohlxDN1eMAR9Mo6otvQhepkpBANKV671MFAEpKOEIfo2
5hBAmCI+IeiNAedkoFUWbqwOsYQ3hBStI41MXHV0FDhXE/hOIFpTegYsWIZgqcmQ+yjVd1Q9DB1i
gp8890AKIdF8dXxs3fhjMf8rmX8UJUcTQlrE3kKD7LzYzr3+KRLqlWxaKokKkspfh6DeMvRO8XwD
B34WpFiyYmWwvNcl0O/mLvMnro/eIRHxOy56GZQDRjSoEJQl3KlS7m4qbLa+YQuFOtM/dQzsdMu8
QG9Z8sO7Yp5Yk53hQut6WrvgYEjUUCs7QmSCPkAuOHveAawuonhkH3+nRRgEXYBit5W8l9seUQSa
fVZyObHhy7i71VLyYRChVWmkH76cLreWOjYSc1Wwi0cmUdGCS6dAs5yzu/QpWdrnbVgvlIusuNZu
d0lYZFZa8UFIY4ONmL+m1ovNDLK6seZ9Eco4sGmfkwXE5/hrTeyGoyayYesP6Qd5MwAfTcwyRBYl
Rm+e8hQBhT34pJhytnvTPXuS+K5hCrUq6Nu+9X3c4Bapom3uAust8Bzqg7e0M7rPhIbOvhlt/epV
+uc4PkV+ZXylUYHiuZznc2I56d4253YdYVYPNBpUlQ7btGqqQ2Ib3cUc+0PRs/nzSY29wCKG4T+j
s66IDfKJssDNCyGlRL6Jtp/DuQZ5sGpcAlSiIQ9IrIOqrpUfdikAeOScj8sR0oruu/KnF8MoLzAF
7oYKHEjYLmlWXHf11jrQ+2aT0wnGevSZh+XosfWGRYoqUV9WgtHPuMyyqJhEynFKccZZkfd1Bh3m
5vicHSt7W9ZDzhNUBy7BNMlH7IbPVdY8lLP1rqb4R547+3goWdVSsGx0NYhIoIUPOfipobw2BzqE
ZrJ09nPKXWs5iZqRJ5IVjb3ZXqyQRX0f1UDNUfyQe0HZge+WnNqJ5pvOiuznINVzd3+7YIfsbXXj
hGmOyCaCRgM86KRdnfqT0Xofte4dMsvHHWgcQEZjz1L191B6HLMcXHpnP48ec3JyrfAzl34xrcqG
JRr2KDlvXHwJwKOMZZDCxS/9cDBTr6LZ3y/nrpHKeVvwckbNex4Vy12rp+RCawr6IbVit5QTo0ky
bINb2avuw5qTQS9xS0ta3XZk3VXo8Fa3V972uLRTZwKVrT11vUU894j9jSqinv07Y/EGTzMXArjC
cqV8FrkYr9XoQrPn8L+BqG6nSwSeEoPERUM7TW+RzzfChNB1ZBnZNcsS4N4Nho1XZ/k258O46lsT
8CVXlQp/bVAA/qiEv54m6w5MIe+C5bYsYBCWE2smcJvv6xNSK0pXL8h7pEJIhtqw4ZO0mJhOpJyF
XXB7ruW+kgUOPNKqikDt3rY7tasba8PkTOqSC46opUvPRScuCZXwTIWGinZIqTEtcVhs646DwsPT
lDstH17BNawr8g+jMI9t5mEfWzhZaVLuc5eOIgB6BHYOf/bsp9NmKk62B58qXvb2hQZYtrK/2zU7
lbDg+hzTgnbj2t/lGsmPVD6vPRB7rWVzx9FP7hmWgZs114PNzgG0dAoJ7wuJ6GskW/Eip0RwCehw
gR8x3MGQoQ3mU2PYyQp5m8NVvF3aFYR0ADxvlssmB0eFJ33eYdHQNnOD+wxyP8fc14pPDgyr/yIx
1ohEe4D4GiFl95maWkA60d2tw9bSdwJYfUC6x5M1dK9q2WXlrXtSPfk4ScRl2tMZl8fDNcXbHeRz
8jEYnPSt5ey6BffqZJS1DS4ODEjtPkLij8ZyRlIyEyd/Ox6HGx+p6i1e7c/b2o2XjkaDQME+Vvse
Pj91Ix/ZaJpPXlOnd+5kfebFBxiz8Z0xqD5Bp7RLhPg5ml6czAc4l9OxEW2G+9nyA5topzWyhuw+
pfcAKrGmCeO4SyyZzwy88p4Y56zLITYCHmKLURh5EO47wRl0sNJ8M/jjS9ZNceC3GSKcSTLi11Wy
pnkIgxt6qD6I8KLNrFiGOz17JpooTn7cGoROeY0/73spr4LXeEpdhGyT3R6sZGi27XQv6XjN6Ja8
NHz1S9EC52636HCcXR/hGpxreBowIwTEcKymfrtVZsc1NqIAwtxQwb0v5+3YqCvYI0wtU5Y/ChPl
TcXyjZGGcErL6NKLZAdPdGURkCldXkd2i48zAs4OPckvpM9/+wejQP77v/j6e4UtLYli9ceX/36u
Cv77r+V3/nOff/7Gvy/Jd/a61U/1f7zX7rNa0H7yzzv945F59r9e3UIE/McXmxsd8KH7bKfHT8nO
//YqIK0t9/x//eFfjMHnqYYx+O0Ho2bac6plMvJ7aLsJzhZaw/+eTvg2Vfxq9L/4nb/YhKh5/6Xb
JjSuhcFBQhWEk7/YhNiO+ZELlwUIlWW6QFv+QhNa9r90YVoOl2n4PRZ5Qv9BE1r6v3xIHkLXAUbo
rieM/x804R9UHpLPbV1YuCmFYfE85sKN+Y14A/xUZi0RpXdm884FxuVi29AQGVc2gNji/8bX+QPV
9T892x8MIE4/nAsDzxZepp90X53XagwQM4UPJLEAH7bfquwUXcxd9UwkiPVeb5JPTL8Ha1t0UNnX
GIrPw6s4oy08MJSpmEkDktrAwK5Ov32I11+ght+z4QVckH9CJYBxAIui22aa8Dn48P6ESggpWLwt
cXGlDouKGcmxXG587GPorzRXHqnJ3XWtDA9aybMr5/GgFRM2iW5Bi6r/zt55LDeubWn6iXAD3kxJ
gASNJEopk8kJQkpJ8N7j6fvbUNbRqVO360bPe4IAQAtgm7XX+g0c2OO6l4R4AoSoHbuRaiguKRmG
lD5OT+sGuYZkF+jyta6K6Yh12HRElBZRBLBwuM9xDpKBiaX6XLl1gtNSilwmiVTMxhcbSF4niDrr
xm4jqHzFAuURnTShMm4XxxjjWhYkAvu0Hg8CFLYeEhlfCrsed6tuq2lA+inxvNlqAv/0vVmtr2cr
MXfhUt6ulu/rJmc031cGKND+v6zgGyWG2rVYeMRxkxxXmZCAkDO5OvY4rnBf+gohr8kCNxuCszOs
UfWLugKnBZxLlwbqeua6XU/IBeidRR8EtFyZt6PdBHsyMDu0buujLrRkAe782XPE3nrYgkTsFBX6
EIC5fEW1tQLgtm5qsadg8+uOckyGeEXnCWCeVeggT7+PS1ieXjYFLzVuEF0tq3tsvKCtNqCw8O64
keMu2K2nukUiM0dWw/TIJP+yZZAHCE182kNSe6Y4Wk+tm+9DpU7QaxBOqjWT+Xq5q3Bu0oUAK9Yr
X5+K3YRnq8XRfL3e9SrXPaoZoLzWXdlOqx1yJj++r1BNCbsIrrlYa4URylr/XkVSC7gZyJ49VTTS
74td9xRQST7dwYMt0h4lWcPZWuzFdTnsB33BcBY5XlTGntfXsjgIYVFpm0FFnseUWmk7CcgcKp38
tKN2Ia7m5fPXoSbEeue9KlqCYdjVcd1bW4dqyKo/Mo2t59dTPHGoFw5tPnRSblGtYs2IfVKPzHSE
LqHdos05hRJYboeUvU79ELwMmn8bTeASx9FiNyzm2osXwCuTE09HtFfJNekWNqrF4lviP6zNdhD/
+Wtv6e9ziqSQNf5qrxVEpFWnHC5CiS5FGzQ3678p17/018aIcd11KhRI11fJE9PjysXwB4HwC2yG
CipH4LrE4bqZ/tr7d2/JdDyamnaWXL3keWGG3RzDPAVqaEC12JsQkBUHYOn6KgjX5viPQxiMGMs6
LfxX0jssksi5oQetKt76EYrNLLuy/uf31697HUUFcPjD17uaqKXXTXNC4Mf9GjH7xOSLzbq3npvB
U4HcbWIs7AYWYutJNLOADJG19r5e/ts7O/lDGmDJJWLMIudQHNe9CWWR5ue6O1Mgx/dDvL5uakiV
EVOGB/8T2sP3C+un6++T39+2vkeykbDLCpwX1zuf/nX7TX0EMiKpD2iEjIeaeXbZ0kcq/FPFEEXJ
xUFwB9Wq9dLwf/pzvetFowGS7qGtnr5e1c2F8S6CrQ81TtwZNVIpdcAHw5iroB6rnXGQ9AzxJV/v
Xd+1HpeK+ueb18P1hfXc19f97TMI4+Z7RPBOSqMS38oYdyeik/27r/k+p46aLfzVu3erLUn1Ot02
Es3UHjEDRZzjdT1KxClZtNcsWkx3PUcEXh7Xve/NP8/lE5OKiaj/XuJugMsGVLu+p1iiz1lc/L/9
7Pqx71fIHvO57+N1758/Jf7h97mwhzDicBtmVvuNrH6WjGbeICZcLVI8C3M2Xyrkn3qA68CK+F03
o5j1akqxViapU7UfYKYbcDxxhCtJUi0xiVK5Q0Jg1JuegYKNbcgPWoJ7sCbmoe+NLMDI34frXhHX
H21cVR5Ze+4nwkrbgoUq1FmmuWLsctnrsNTaaGHfuCvxdd2ACy6O34d/OydmvdWAOy0z0eytQPYK
nZtVjC34m7lmIUyxKBnRcVYd/WBnfblLm+7K7RgOQDvPiRlleAdYyPox08r5wJg+/NDvdAAQX7+5
MnWBxfP9tV5CQUxzi+ovbq2kl2Tgpak3g4pAlxJghYq302aFrw95OxKyiakzYunytYFCC/PIDBeS
YCUWaTMCicPv9d5QfStKnxrBcmjV20zckfUurcD01GrvEmdJMGNo4UWMxmefaPWpB61OrfK1bqMQ
JlXoOylKtiT2e6UMj0LiPaHztiLCWnHYwkgK4asqeIiRwdmt50Rz0JDc8Jsp4Q+30uIcRpg0ClNI
W1utS7B0byrOc0esO88hBebxVDYiGdbm5t4Io0NtgCNTQCp+bRa9v4NekbJ8nX0d99DbigxEpC6P
NamAHcjB4zBWD7FCgFMqVgN4kXxsUFj3CVpYW7VDQ0U2jBxaNRsx2B6dfPpz+PUCOWrKuEWK6nGQ
oyTM5qsFrLsxXHeMd1luwztgkrWkWyuy1K3cLg16TjosJnKRlgqRqMM8frDH8A67EkrXqOVtJpW4
1eyBuYAmBeNhoAul5MpnO5EExQyHaVlslHWWduI/h4U2KPsFkSl0V96rSbkUmTYc8SMYjuteneQT
ef+oQRWKTphzBVTpF57M344dmcGONJw4TWG7/XrNZugYDPg736fWd3x9R465EY8NuDtGliWmvmIS
qsUmy2yKUetuj5gPwokDrtGgPTKyq45IK4p3VSnz+PqmdW8S4/O69/3C+r6vjyxT/A6tq/XWcxbk
GBTacYasCkYCsZFJE3P7xC6NHRYLWE64s7g2recs1HhgkzZnpDaNw3pqfTEKx/647sH3gUYP/RTN
xQapBlv2mjFADq43LlNg6jtaClO6Gh2yBhTWaFJfRG1CnOuaj9AOG09FrP24njIQ+nJlDYGITrzj
+4XvwxFgN3BVAJKkATcD1lWSSwNQyFftQT3fZvswIe9wUhzPsL3xpfiwlfxmBAHH7LhvXfMxu2XZ
8YAAC2yCDfj6hxmc17TvMFah5BycapPw3J2bh3Y8N/GtWCVR16LCNjz36utAxi5K95ntpZgdp896
cqck+xzJFelUJndWgrQYfWZvKScbRL+EtlRxLuBdTXgwnRdcbx03p8QmHWyohMZ9iMqg44bxIc0P
6Vxum2kXcF0781icbeTLmLG3+LaGLl4un3W0bToELbaWdG3KjcH1/+isg0EKEyMO7IXy9AVyHt6N
oRs9mSTj3tC61PFkUx/7CIwc9Z5tv5kwG4TIIu1MNNe1vSVjRHjA5yqMd4gE1PodwIHkqUkurfyW
3ci7anM2jtUr7I1bYVCyofKxXY7a0dgm1/lMyfqTWt8rhluDV7qAKhmJqKZenT1+2gf1XbkvvPGQ
/pTd6rl2yaT7zrJBpsMffPJ7m/hieSa4pguLzmYjH2w3v1H86i1mYdndgsjoKi8F3BTvUEIFjWCe
KW1W/Q5Eydi5pbQJ3Dcklu+KA/bGj+CXdS+9l27Dj/k9eq4+y3ONy83G2DZe/rNAxI5l9lOHUsut
+tj+1N2Pzl9Oh/4aHPhX8X7ZU7+8p88Zx/Jy1Cbf2uPuOCPJhS4kBRnLXWB+7IvcM+ufXeLH0cMY
emrtNtg51n5A2cLeZPkeWcSNg0n7jwV7pm4rv+uoWmJz/Sssd4C/TSGT7IJkcZrtiP4Dy1oYfNYm
ITkwHTtc3NotcISKRLfcXJvT2bp3uCzIetvihwnRCLlCL0aQClb6i4ZRYbgHS84IiRSZ9dTvluAM
1OFedYubcDddyZC27+oZ4LPwNHD8EGGZyZ1/ZGiGOLtu8jvHQwgCZ1H0ndBpKF616iQvu19d7iZo
hqZ+Vd6OO/l3JXnV4nngTZkhcJoqNvOb9Q7qegAaapwg3VjyKSAURu/wTsHw/rmetyfjEb8W6aTs
Krd8Md4j5kFA1FgnABx8CGXX+jUU2xmRqKsDV4aCWbLVT7ruD9f50akwXvblM7HXfXZVPmR8a+yN
/EYlCKDwKzrZSX1Wyi3Rzx67vmrrhIeMGMXcRtMW97GYqh3+gC/FHvNeMDnWs/k23OcX+2d9mG5w
ywKnjrAF3V8aDnbgjj8GBAaQm3sHYf7h0H0UD80hJCcmZZfhwIKumahHbOH+d9NWuYFtcE9GF5Kl
g6glFaUP+WZ8lX5nF90rtyzSHuFlvqeP6L5hK98DFt501BPTl/qlPMn3ZAfAaXsw3LCvui19MGzL
T4Tub5/nB+OH5GuX5APqL4bLsAEMV/4k5Wcepx3KR0itzfvmCYj0verrJ/lAQbV5ViG4vlKMSQ+I
1290T/qJipW1C9xuQ8r5kWIqY6GyZVWQzJsBCRCIfxSUGLJZQNwPV9Q+GoA5XCJSVhv5HLqMqS+6
cgTb+QNlBS699HI8GTcqq19A/ht1B4P13vmVumCbPdOl6nLN94Ynkcq276g8yq1H2XefueERhsbo
mvoW3N2Z7pbsSNIBIiNJRjs8U+NQNqS+jvia0vPVZL/cklm2p52xn+5/B354ZuXpF/5CR83SrX3p
fPkwMvKQiHbAv20A26Nuh3PiD+7poTtNG0wKocsXtNQQDbpNiGSc7CZ064vzs8apEgZpSP1zRxlR
o+WrGzQtfDSlbNrhPiC9sw+9dFvvk1/jDWplrL3wEgWXVjg744W6U0nby7fa2XbDQ30OdvnRfAYT
ZO9BxvoAR+8sKmgndIcrX2NOAc7nWtuQdGSABbz3Md+lZ+dVv6RPyMTsozfI6cbtlOWIh/81L9oQ
P2DbizlRY9jI8UT0SR4dZSpQ+0gLbhWbwAbIbHkMStbrulgb9eOI0UVr9l6s2j/NxCa29nVzBH9f
Vb2rkQE7DuIj614oFiTr3mhoXeF/7TpyLHtJNpyosiFaIN6Traub//untbQmimmxGbBQs0cE1Nym
XdmebOszKguLBVXk9Mf+r03SwE+VtGw4rnvrC+DdrxKMbvJIopA1Njqc5gWtm1Q9tGSuQFUqQuGA
kXLdhaK5bFo0VlzL1KlStBEB51gHJUXmYTpGlYVPLNTJhHGXHESyHgfQC48WpvBzms6+2TiE03KR
kwq1SRCte10kFgXfxw1Jx30cySdz0DO3yhokYZUcQSGxQUGEoFfsfZ/DIm3c501/CZD1ihUaP4gD
BW66yGTVhYISWqJI+yC8C01ZPtpWRgxiFnjSRChz9SKWXjcddE1kq5TdKLIL35tQJEC/D1X0YHfR
IN+tWbZJrNrWvaayGXK/T+qm0KgBxYaaJKtAExkQWV90f00HdyIluO5BOydTBljZxz15q5jKj0ym
aGsjY8D0Acce9brqFPRVjcqZoux0jfG4fwbbPx5GOPmSMSFH91cCSbaLfjunpuiMMRjzuO6WI7CK
BBl8pLZUp2a5rhJ59kPsInRB+U4cymMMuI5QCQLHoxW2MuTcCfpttCiPVWPXO2oA05E6wHR0lEnb
I3Hih4t44o1uvORzZXsDQAZKfyJfpyM0CMPIrly7HFipiOf1vfk+NwwybIrgTOUuPyroMRIq9eUs
lOsewaCBJkLAywpMH9QHqW2RohNVkK0xDIx6InestyKL9JU8/k4mQ9C4YjnJwApsZiOVk3aEtnli
7QtZyazfZiQi6CM9Ghgl2PwBZBMrNzYy5nGFPPZAL00FxV5yy+sDXjffhzbyYlwkC0OZmHx9vIpY
2mMlp7AwEuz4ah5tfLJt0ju1SDp/bURa1agaToJocXMnIiSpuwDMJC54mBmRsYM73xy/jm15yr/U
uP9/Me4/FONUnLz+12LczWszZ6/F+9+rcX8+9KcaZ1FY0y1LBuuhy6yPZEpQf6pxlvMv5LJQfTJw
8aCs9l2N05x/weRS8CbCqswETYNTUFvSsPAQs/4ljGcUyzQs3ZItWft/qcYp/0MIHrVLnIZsROod
RzX/addRyD2OJVGKP/HSj24/kLDqdRLxlgz+BahnOcEPg7tvbFf1hmECOp6llr2xa4KA2Xx3ovwM
NQbBEow3/0NJ7B9+SNwc2ULKHIoJl2nr5j8kzbvMIfu+mLMvtf1RhaW9ITWAPVU33s0d/Dc9bwCb
WXs9H0CuQ/OqTCKa//1PiKfw36XeuTvCIUvXDVNXMHP+7wXLzmhlkn3R5M9dHe/lYUbRqWLqmStu
CiCiyoC/Gmq3EKQ/3hKyTp6B3O1GepFT/mIWjABxlB8lABhoJToguTgHBJZds+6qS1WwBRbNWjSy
s/+gUa8axv/861QZkZTXkPbhZjrCpuFvtda+x+ltmK3ONzQLlHn/MlhZ5ama5mdBmG+TCXaVnccn
QCiyG8oNIWyN9/byK5a5yk7KLuNE6me910s6oPGYEH6aCOnwe35qAJDTxvxpUOTHSY2aY4zA+nYI
fnGTNGQcupNV8DOIzt+jOjKSnwNiMuH3Fsqg4fJeRX1UOPDGGLhtFp/8lY7oKWrOskb4O5cJqkx4
cu/s6gHKkIothpLuTBIAQZSM3mxJHQuKzIVwjiQPpnBFeoMztxfIOXCKACFJZQAHDAJqiywdCwyj
OOh99SMMpQve4xVyFLwny0HoqUXrobZmo56s+mnDxSOIACkkq65WVSIPZhC+DDmqSzJSDgtyjoYz
Mhmi2aqhewVTjnc38GTN5FI5JDW7pSeAlkS6t2pEJgnKvZKGp8rSPEWSHcA9pu1p2c+wsGI/igC2
ZIEOZEkNP52wTA5jPoACt41orwb9FQDyz9IGflWLBh6oNg0rxm1UckCZOUl1HRE9IsOAnmf1O5P1
1NUSO0WGLXQ2kXHHx9Hj1mFf1nA/XFjA22lB+oKIC8eu5BkefI2mueQHzkyvKrWzleD51i7VpTYj
ZyOBedvYCIMWzsJ846C42l5Rc9Mi+07XcXep23kPTVwWzDMQW5Q70g45sLZCQsmSbJoSwboOE2AO
RlZ14iKEAIQE8AzpwktNdwBx91jrMMVsa3xpzeQK1fm2QiFDctJrA+pNg068DXKA9wKtWkdMlhb4
soYlMZRiH1IAfbIJT+Ng7mJS4YDYkpfJSK/rK7nCYxrGcTcZ+o+55pk7fb7tl6zatumieilywEM0
NJDtJAxCx/ZJl9uREFB/lsIUFnqQ7YZi8FO9KJEpwKi75t5ZFd26pgBhVeGZGsmTqtuUJg04rz0B
hmkTL5QNqRvb8RYV1JzV3QFER6QNIvUWd3Fw0BGqNQoNEdArBQ0T7UMd0FBWyAf0uyc8YMi+D3BN
1isIY5HpLWZgVGBVQ4eWmjQGHXOIL6l47guMKHSWfL0Zz1oyIk2bZ1tJqVFs4NGVqbmFeblXKoal
RsIiYkRfOwArLEXWoYBK4QZ4ERZgg0C1VZcWiKOHD4brGMENGp3cYVsvXD2tvb4UDWOwQg85cRTl
wpw8clNmrjEuMBpm1kiyWmynaMCw3rE37cT7Q6+fl3qvWka1C2obrpI03w1L9pwYinGkgPSmKuiR
1fMMJyovn5rG3DJyfFDEqCgfShrJi/G5mI12W0kGUmEi4SOXlZdgqADGldYb40uJnEv+1OUjgl/Y
Ynh5MfsNggR4gTk8Upv4fh3GSxmUXguhY4dhA7KzsO7xNoCABS2KGgbGDiH2yGKiqR0WLVKg3oXS
M/Zfv3uD1Gum2+emBojWsGrosp3h9M+9wPnaCdWt9dlUPe2jdLLrjGabK9n7UkuQlFArIS5PKBkL
3GPID0S4Y2+USrkBO/PW5EwR6C2qJFBtqCAVUHbY925yN1hjt006pl89pWuvT6TvGJjHMfIghHwY
U/TQTHSvGQEcW+dfT1mSb2PfVhCqzoT0YBEsiDDBf5wyvj0a032eB5DseEalmnyuYDqrM2nHHTel
KnM4e407lU/LGL3r0GWWMb0if1AhTMIPEaXQo6cjawLVq2ns+0yOn1u7RsKQ6WVtJswNKjqi4QPg
nxjZQ7rGADlLcV6TMQJeHP5cm8gyMpplcvjZltBREIEB1U5RXwHGasUP0cg/tKoCwkOT7kYl/VRl
JqCqZfLoE9KIiprSxZXszjDA9g9U49oQrs4kHqBmQn9v3LR0MNgZgAdTSd9AvkZXjDRdPrsAOH4D
FhIml1FOfqG6YFnBQKBnJdfAdRJV82KHutiov7RYbjMrBIe1YQYzk3ccpp+I/coAAwpvxhxiVy7t
G9ZjFWWTxq2H/sfaijSHYUUPl1ctSu+axvYsNEyR2uJx4q+tHdoU/Ka+5OcZQD5o3CjFZ3RG6G3B
pKWhbaMQlkMfLK9q5mSgEtJdM2ClzaND4ttAD1708wZpoNxUNvJcgCEybP4Dr1U5IISw/l1EloPL
SQZ9Im6DI1p+ds5QvGQAfR3uqdSJLxrqCmGsZ1P88lyyNu/Tu1wrrhXT6maAiSgg1YPMUzFyCXUx
EM9CRJaUEjxqBnn6u0NprMsWiAsh804CI0lBXEzRC9ZhSfKuB7xnqOonCkKbwNaardWnlVcbHHYq
qmBMfWaEcQgrQ8g3rbwFwu6uMzbupqnbO9FHErW7FikacMMxaOFc2+EM8TRw9fAy8+saB0gT7X6S
mSZ5JqhQqoz3BUIUQoTAAj+uTS8dbuNA+jU6fJt+plX/q9KtS27A5Su784z8daIwuixJ+llMj2pZ
Ig1RB1eE4RgTrUqEzuehnNCt1xmTHXOfh/BX+4qBTF3yQyHP24ioxRX3TJPDV3RE/fVCJDLoNQXh
TGIWWmQC6brBggFsi9NTJebuLoBVNrGqYpNbD4Kuwny6hiAKKTPKOwDAGceqlmbR2eiWVabjWckd
YrJ7E8NZKEg2pvC1kHF4xkFnokOjVXqrIeMdV6SH8XskkJ0MYzs4NVmoyIVzAzq6oSEJYnUJfj8w
0psG7Y5aemdRMtA76SoYjYhqi3qqMKxj2TC9hBm4Zep8MOIjpti04u40ZXV1Qka7WuOD6i2SJQhv
RQvjGfei7WUSFjnyU6USJFu8bxAVI77SDP5CQn5osgS7ji6romYXJkaNZrKQsgj5Mt2a30MbkVRT
ZyDtWIpsCcSMLfTzD0dPc5QWJh9hSPg4gQh1t/ISsvBWsskLdem5HLNPy2ZqNRzaTxlLiB84n6w3
dkbl4PnOFDwX6s+u8a15yTeyFd63UQvdXG7m/SLi+Elvd3mXYTCJAak2c5FFGfpRP1N4ZlSWDMt0
U7ncdTOifzn3M40YQIc5poiQhnelKRcbNafBFG3+u+37B7WGIlLHdHPN4r4mxguIeHvQllu1/9WK
8TZJlFNsl9ZWn/p534/Paa9Bshg+g4yus+gUzbWJjLXNmESK5q4j0ENlJfq0xe/nA1oEVAJMeURh
3swvfZNdk6S4VNJbNsX1Vg2cuzJZ59ESynEk+xYVZ91Mr1kPda8omYekhiRwEqG+Ucqql/eQj2PM
dPRJ3oUKbbXVSN23JSFiWgoGHKPPoJduK4GMQTNgqV/zJfTolNBE6elrPFdO+WUNg2L1VwYMersO
xoliP64xyDqIJy2Tq5LI94HW8bFUIe5Jm6saBniVZZ993z45Tc4MB84SfKT9WOXxZSraa1KxqgFQ
Z03YVjxpyOmFC2GGEzI750JTPmjT32vsa5l45wQSc7iGGtZADF7hPeEzHlSIemafckW7FwF31qa/
HJY3G2UghDTl4Bj38WespFfkSxkvzfwewxW0QNptqR+VubkgErcr+5n5z2aljbRkhc9Ap29EiLqI
4X9JMcasYZsJSOdWshtEQJRfUJdYWjSDH7XGNc2ZSPXZ/JE5FJwS7vUQZ1fob5Temq2mibW7soXw
89jHzuNUaIyRHbars3FdZ8cF0w8WcP0t0l3HmhCcBUXcuYlxoZZ8jVuimtJa3glQ0NKkNWd58KiG
XLK49mmMzg7aSTB3eKI5UPqwpVOVyedKhEFZGU5Eigw+F6SIKcBBx5/MB0FAfW4gQ0wi+A9j41Ut
PvqYQWIpzVORqZd0X0npx9r2gcLH+ziIHXgWvCMDT0asvB16opiib3/kdXNjFWJ+SReClviniBcM
3XmkQp9wN4iHNRNFG3Fv7HG5wUeOAuM0vJXdNQUhtl0f8xLdA8RHKCPBnBZlr0uo2L6kZ9iUMPbU
fXFVW/5rQ5Ej1ipr38ZOuava33JANTumQCMln2KJ5JJTYUD7MS6Mdms7FvNwTXlMnvlbOaQuhH0v
w2iDArmf5QmvzoQQaVb7D0LNq26a/a7FbSw3ss9OGwJKNxBAgITszDGCoSfswVktHWNpekAMSj+M
3bmS8/imqtKTVPEgdFCCtblIviTVv7TYeOpk+zVynFssoS6ofhA1KFRm8Xh5LyAs7hNa7u4ulRli
6uExXkzkaKNx2OtoVdDtZbFKiUtV3mKLtoyuihHgtDjwWwCsonK5NR0H4I4IKkUOQGlZrpdQybeC
rbguOqGemSInXSwEhKB7n1Mj+GmV87mHS43IHKGFagZPJhMkVVgJCZ6USXIJ4KjlZbyvMc4oa3Xe
V4hs9BVmXnIADxceHu4LIaXkzPkcEF7cpFDKktRId84btkLdPhjoNX0Y7KYBzw4ktanoC+8vIrEW
5xg1HLGtaBY6u2Gi0lBMWEsr8ysUQhhBtHPLGg71kFjINSDKZefdDzojQCaBS+lWMPGUUWIrS1TN
qUBQkZsWq3QTG+Fjx6JGkmqkYEfQKlEpI8lg4xkjmbemKMx8byoB4ZQLAWYb1UVBDbyMUV0mYwyv
c6vnFopMcYF1UD08aeKn1z8RqAQrfiM+u57sA/ARJbIJXyiabIjvaoxNdzJKkMeBQOxoGR0IcM3q
EUaewWh/Y75kELcx8oj+96mvt9iricQ3QgzpIT4oqzErYKHFVE9//5q/QccEdPL7y1bfhlXgcj23
Hq573+ewI/ivv7Se/H7P9xv/ce4f34pZBpkqMjV/Lo9SBd84GAlOT9+/s15La8GR6zq4wusL6yaA
1RglM6DWXGra0/rlaedgifx9HanzXlI/OMD7nY+KDLREM6UUu7lcRwWl0VD/aNDlPGrDGLSnVBQw
1uPQMu/7itpHsNYvglbdj6Cf6k5AeqJr31ndjns5HoM+rLb4wExbVB9NAOs6Kl+m3aEkJNQ715Pr
pq6zyNXCRAKAqUlHsmAhq7h0QWptElouiX1c9xhOrWNc4U2IpJtvKO2lQzlmh4+Pim1FpR4jEjLH
YKYkDQscmWlWmG1T/04JfauABcchhGvXTj2rLwsQBchUcJtIj49ysqffcoFYXqCJS4UnMAu/dAY/
iDTc2QpsDmO9KjaWoz9lkum897OXzNqxadCLChO7xfcUMTO1yj3DzKGtJfHNULKUPzgG6lO2jN9K
jW/NHAQiBpEq5N43ehfdGi0GKlFBWZ8beaSvanT6mAACNTjyiY9JOtxXQ2ltlLa4leys3RaNgwxw
6VnxUyiHSOh2ErqBfcKAZuduix0R3nXSbpaEA994htqQwspEhjFILxUMGdQTsODthoUlDSqBahoi
Nm0sxOGUAqHo31NfvSyIsUGu7v2lV3+gK52exiwOmehs3Do0+0Od9d92YUFGqyW8isb83Wn7ARRg
97vO98MEoWuqEdmQjGqPitTFSPrbtgKeUubTOYxmlismAy/ancBpdJA6tnaD27w7tCWLUm2c3LF/
p8w8PLRtq3kafFRWd+gFRfxl6slHG6JpGSjZYTJGKLEJbBckLO6mHJV1GhDk2dDy8wYEBurCqZ/j
hdyZQIMM20Ibr7QKV22ihyk3TYKWFACD0VCYyvIY09seV4IWCe4RxluXAvvO559qNDBBD1pFnQCy
hd1iEOGAmxlDgApTPt8OuaT4ViIArzXaMILaie4Wvxf+gljieCh0nRyng1INJ/Aw4BXSgv6Qyd5i
YTRcFb2h3kUWd3R+qDFp6JH4WB0HhbzteK46zUYu15Y3SlH7lQZIKjdZZFZB984/YL2iBKhqURE1
0tAtBpPVSBwsLK0iG2OKvS5HoARlYAJR0/E3Ei+P0wM2Fd1j4qhwUBbrDOKvQJQM9drylXwc8mg6
1Uu5Mw5ObbnaQD2ub6vfLA19WKNXnakRfzr7EWk2lHGCVBipkUNMGn6qRr8IuCyepzg2yrZ9O5C7
pgGhPtbINbcw3qny4Bvm4lpjqe+MFi393lCutpGFmybU7+Qx2BWt1NHu4UV32viMmcmFNMKTGSBw
rjFYmFF9KU3nJlesxyAgJdLYAfFqfNdK4/yIJeAbC1dSKibCVFL5gq5QtAXWeqlaIB2OMqKaVgGh
iAfgJ079lo2Jr4xCNXfWejRYzFtU/pBbHAd6SzMaboj31KC9kRp6i5bkZlC0k5QBdIuLW/NWj5J+
h2WhdqsI/bGw2tttcEZxiXEGXkwxSfdtjihqX5GQbUOabUDSRrktJvTQO5N0VWiOi6iyMjUPg9/U
1ss8WdmdivKtyM4VJvjTuqw/cgdBJLHoWFREeQuyCDmOtYET4wG7TI27BOal0arGr3ttN6vRY1fl
N04C8G7GapFUn3I3DsPNnACjFLBVLU4bACULHTULNkZiH7Ds8pYA7eN+REKvh/LdQjtdyC0cIgNc
SioDicqS6EYd5wOGWUgq5OllRLeUsVPpvdKMmtO9NuB1hsoE0pfmsAui4CJ3DsmmMMu8bjafYYg9
TYJSz+qlbAdPQrO9U8fneXYuRHKuM+AVGhsG3G97v8Tta7CgfJ48Iu22Z6gDTDQiGkPurwxeLIp7
UO3Ul24g31sbfmdqR2dA0VqdttogORuDgCQtw9TFU/BHBcSnohQUzH4XlzvoiFQ4WCPm1PqiGB50
NTzqNmAi1brgmNFuUyYx25juszb6remDFwfl7Yzht93PAIzQ10evplYyN1XQ4LCz/VgTq+j97ySa
yE3UJYjH3DlDXXuDGUdtgAwjqXUqJZKLaSZVMtRa1JuqrB47U7kionVHbQvfh+6AAfqbQ4XQEE0a
9dDdebCl6Nwh3yi1IMZQ8mqG/NxVGAy1v1BD8yZLusRVcwc/8iaq08dZYthwyvIGkwh9UN8ilTBY
rRu/kJXnMVTvLbPehXCpDS2cSWsZNbAzwvI2im+ntj6lSUgdoPf1Af1BYS3clH68qD9R7rwoWXhG
hv9ONckfGBaJ9qVUj2hywBDO7y05OzchsRqELIznwyStN4tSgFqOSFPpQuIjsx401lwwcPsLsi+b
OJq8pGkEI+qUk49AD+lZPBrxVbE1+jUjG4riDN43if0TrYwtK3b4vM3wK7DN30i2Pbau7qA3Mk3W
U8bj6CektuhD47J4tvJkBNGb0Zq+Y2NLlxlUvCJwX5l1CPEBqaQcQAb2pik60NBabsjBb3RdQdMQ
7OrUHaTpOs1DicwPFHK79tIodPUpfCWf8jA/zGHGmlFGbp2Mpx7AF8wGYFWL8yDlVCgYlrp9ltUs
VU+LVCzuyI2fM0a22Lpv7fy1WEKcLy42SR2s1oHW1lcpQTZRi6TXlpGsS0qQIHaO54OiwGKfsxtN
MvbNTTeBwpdQM2wSuULgMX2YjPmDnNgLoYpbV9XvJj7ZCc0Q11MW6Fhmz6WSenp+mvLcx0OHvGh7
WpY62JkKSE4nte/xTbhaoxGxwh79vtE1r0AucJsp1kXHAmLbs5QkKZqf/w9757EcR5ak61e5Nvto
Cy0Wd5M6kQlFKAKbMJIgQmsdTz+fH1bb7Vtt1vMCsygrECIzMsQ57v6r0CMBQieV2WW8JvoF7LUx
Wbr0qe/tyxz6MXsSsYTrzknCj2ZuftekGru96N8Nclx1Y98UmnOZF/2U1qTyVGUvKFO96/35Z5c1
P92OXb+0uQl1TLLYU/defS2MmTwx8LR4kfjk69xNX/FYF8cSvyDyJcNNWEKfzZzofdK416bVAFil
PJgJaJ60MdqRcI270dDjy+vF3YbLcda89MVa6I+awoRHa9NexHgxaTMtVdHmr/ZkeRfXYHKcat+Y
cD+6mmVt05yN3p2Z0ZqQmO1lujFS49tCkSSTFwTpNhb3Ie0g4taKgKJTqhEnNmf2kdXvl2GEr05E
IhcpGO9Dibc186V5087DRwWAGs9c0uShqtZ3Yg6JSyjZ0+tlvNoTREeNHVtooVX1NprcI1NavA0B
g9PMcp0D2U0ECjJuY3O9NReLe34a3pc4Pgw6zrxeBaubdGea2UR7wTSRc5I3L9q43LpJ/IKf3s4z
0buQ9Ndu+mm4pKYDjZ50iMW8x9Feh3ELrXWqiPeK6aFxs/kKMNHd7Bywrg3298+4fT5Mhf9iM5Oz
sp/2Sn1Nred6TKWWgl44K5LHdG6OU2ifbLN+H4d7AyqTb/xsVpBX/lvgRVCvb4dJPIyng+uMTzro
+8avSTfDlheMl6lYg1964eDPZtmIFlDa8GckpBFk/udnCQYnNuU92a1bdjnA52LbcYPovIXLy8ur
JRWdeG0cx/hHO+L689efYv3PagRZRH4lALuaC/V2lROc5CWIt9pkYbhdvGG/8HJU8vJP0yp3VvKy
rg/yuhFG8Sb/l18OeY8h9kmKNDJWQo5qtsrXFQuuJHv2q12LRVrN7IyQ14PBhlTH7q7ma0tLMXfh
a/kZ/9UBTG/uHKseNur7FKlGM+zblIGF/nM6tXDULStW/yfb5kRXAR3n2GrcjCS/Bvy9/EpteAf5
Wh5HXN93KRF97didLDjHHTFc96xDW4OJ3djrX/LmZb9kQJSMeZPpsSYvxLKwBuEvcAEl52Q7FgEj
nJIH51jj8iC/Ie9XxzVClXInx+p0Tb5fi/DDSoKTvHndDvtaPgDAtZXNZ7DkGQ80eTk5LnlbTT5O
CXNdPjuv0TjHiG5L/jr29fsWJNsomJjwY5QgWzk98vHkFP7zowYclTlTzTE3ayDtuhYVHMBaNdt7
1u9Dk3K38b0OBGzx8Kvla/mdCrxfd3/qtC3EhaDBHg9d9ufXk0g/6km4DXm5LAiRLvdYklO0I2iI
vYN8i/zrLdb12J/xOftktw50KDrOtEb+S15K15hdGxwNQ/elbX9OVfkgLym/E1TEzt/Lb8gxldXv
+O6fBxXxTTlg1DxneSve4nZCrF7SPKedod5OXs6F58/LWMSS0qJ8w2ljivElhQPsltW1aKFpA2L5
JZYXJoPFNlpveqxpd9hPbogJxBLZBOmIrOTLo9i2eKpSaLA4Bbj1MY5w7E/y5UEB+HWPIsPxn7WZ
27VwmsMaF89RagYXnXzSAcTchAUcu6nOvSQ57iW3oh/3t2kYzkfoCF910J3mGTR7xUsNJ8mQZEOn
IdvXgB6SEnv0I2Wgx2ZjPtIt/BS/JgB3717RIOyGG3Us7tgkGZYJKGI3zyhxMdcqEKihAK5o5Lvy
jGY5Nov4bEX4sY7lc7j6sHV6g75pIomly9Enj4/yXxE05r4WmphQwTpIQ8piaDwYXgeCxSaCaUL8
pYdjdUi8XxqhDNvWWd56PJ5AahhR6wmTb6zh944F3cBqvRdrTd+tkjh3t2kh8yfnCf3TWH8sTv+U
RdRDq8OQ3cUqaWct7Bn2SBunn725dM6LbFikLMqKwpRSXAG36L6e1bjbt5mma1VCHNauLYqrJngl
/vSc7QLApCVp1kys06LZySmAUrxlxsrtzVB4KZaHnpz7TUpqWJRT2LoCmek9DIquzH7ZONbtq4ju
0Zw4/vJ3RQjjrrXyd/gThMb3VEyA++epNU56AYBkJnq21UOkAvVbWRsliVsZFjk1OgHLPqwGQEuP
oH1rD/pTjfndDjDtI6xQqK1N6SOHbHjmwuSEQw86CwEnqZ1PpcfsoIwZdJvw+tBqWUcUYyCxOdtw
wFBlmZaj5VblwZzHi17n9rlu9Usrjp/LlJAvIWCmY2KBLSP8/FxUHKZiXlVQxTY6RjI5z3WCMz/G
mcyyDYGhJwPeW149RSFFqrrRfQ8LuqF0960ROHt7DocD/hIsGWNyLDtAv7KoOyoscOdBbvla81z6
cSc9ONjqL451XjSu6oC39ITNLHgIQgZnmW5JtdkBqzj3uncTVNrrGs6/iPw09kmQHtRbNzP8CzfT
EqyZJVPXxmKSWB74Xw32QTYkktmq7j5pBaWvFGNZHlZobkIHK8vbdE2mHcbDF1SBMCt09zWf/XZb
TwxOh9w5jAF1y5pgVFstx2ThL73U2eIqwJM4xM+WMDMm1mjyovoZMrwwGY6l0zwXJaPmePK0jbmE
N5Zt4vFJ2M3AtU3eCE31Nw3TDXdu10NpxOVxmn9RcUpm0mIe4TRc+m7dhLP5XTcAJ+IpxzQXdGWZ
cRAepvLBiqtf4N0oaiAF7jGquxnC5mHo4iseql9+fhsElEZN3trbRWPqLM9COHBva8X8IrLBbe2y
BhiZuzFHmghD76+BcTYi5oRzDHsLzz8Y8ODMf+BUARQVS6qoOB6KvG23Jh/uZN0a1PteDkWknyiP
MBRLoZCdC8Y2cRCTvifoMXIHoC5MAdM8uRnITxS4SIEGbQ4uR/nxgUkY4K8wF+Rful09OKvzrYBB
CNgDcMMDPNTmXT9YrwS/3KaldtSBHLOxuo5us2c7OOipC+YzDdmBbMHrWg0lZpSHLHyYddwdWp/g
hBVeXGlRlcmboI9ktmq85XX10eWkqBPbRysKi0dw9wmwDG9ZpkM8wIUrInayU8NC/y34mSLmrCPr
MG96cSx4E8yKsQ0MwWnp0ew42/nJld6DKZL0uXPE/M0a/UuTZh8oEx6smnuBUBeCk+ISqRVqmSH1
DvlE7CHxGnE/6KTrsuH3azBcu54OVJ/f4qh7x6KXDnOEyZPETovdKRwZSCjPxsqMqOQTtjOpO4Mk
q6YxLuFoPdcDyXqfEMQwjE2NknSKAG09lmpU4LhrttNpGmDq21iAXgmwPNSOeSUx8NsK9M3okBvE
HfkQGKyBxJPJyDra7vEK7PZ+ZT3VXSA+FwsercOMHzVMjyolvzZwicSsnI/UNX/VQ/dTT8GQrZUa
oEQ+loxcggC5EOazhuf9gRmbIpYInhZS3TiRtkv9G2UIWkccyzGfAWYaWroHe/APHphUATjXRt1r
hsIhdThzrQem7fVfZeo//yFPTd2Psv7SpsekOuPDcsly4cUK5Jcn7u1qQukXWieuq5Cfyf3pE/yv
43qEUEOU9jaMyg9B7FwB2WfAm/2yJF8CCrp+/Yq+5inDjK6XfmMkFHzLIDjZJrX7yH3zrWw1BAY2
hatgZwMskboKvrdkyE8zC1CVgn02QcwijLXzbszT438mNFt/80SCCGy4hktjguueb4md0//5V1Zw
a/KgwYHtT8p6D/d5AUVBfn0/LXfsoE84jXKBO8aINhaPKc6eiruQDpykEqW/ogbq4i07s7ELV6lJ
uBuqtnrQhMnoRZRFpLfiCsC/nBANcAkHjnOCW0vkHs24d28Xiw4HvXSaD/RvI3BkIABeg3EFDei3
NeK8/ecP7vw7nfzPx8b3yuCzB38zg4LGVRXEd/Yn2rQT2WV382rcBh7kUY2tGYXabYYmFReAnWk4
zqbxDQyrDeFcVCkPBJ0crADKlQr+3SI0nxgmwB5k6Ysi5EfTSQG2Bj/9Rgxg/cPgcPbULsqADVdI
7UICmnU24+JpbJG08oJQDZIvKZtiuU8zoSLPFtfjD9deCA5lySgobJYHqqz3qWXFlhWucE1aohhR
pN4kJ2J2699Nst63Wm7/DyfN+psplbpb+KCm5WKSDbj7t5Pme37mjZpFQkBiQYDDsHMFo/SkJFJY
7tw+9SawmCJTKnoEqMu5shnHydZCw3L1qoD4QUd7IZHiLiJnQ5FjFK1pXVk8PBcHB+KwLhm5jLvR
5aaJ9fiRMen7Hzabbb2MJjjuSosk5IZoIp06ax/7cWZTjc9tdYhihtLyBP7ne8b793vGclg0UGH4
MBn/TYKAj0pmBknUYcDemQciyrSQeCMvZpsosHaGmIHxp5DpdTNlJuiTOSwkPU1cZ5NCSODCJg+X
8N6pCSlqvD2L32l1WeqK8dzVUCxVwTA3y+MM04D4PBoJu/hYfM5MGQTPZV7whgbjFjgQrD8aGt4J
jAhJtKIOOWkMZY62Iq/RwxdTt5889EeRD5MqnWF45POJKNFTui6Kh5RONmqirj67fgO3UPY2G1uN
o5PY50qIWH6ETMrIgYEsxkcJLfgxaGF/Zh96CPcoWl4yqAmr17noAdhdgauICXayBj45V9xMgx08
bgZg9rmBibX7z1fE1L1/X8A8y0S0YiHMsFxP/5ssxBk0q84XUh/SqmCFpFg99n4670wbzk453bmr
a2363mMrbYYb120IbBjjL/bkeoDYjFPUyyKculp4VtiIX+KguPWdyN1qFX+kJeUbxtUMF8Cv/ixK
nXG23WHTjQ1SZMP8oU/rp5dEH3DPDgRzPptB/uVnLByF9sSchQ21JU1GWGVZS1IVMWy3qT18rIUY
tjQh18N9b4THaYfMhrQxTnBRz/fYsr5IzIpY+U73gTfv+7W/YNilH7LR3Plt6VxKY3IuDnTXLLOK
UwtMEvPS17GYb8JgbPkOEsVwwoOyaO47ZnWEP+QkIFAgSJ6GDpsc7uyunhg35thwsLQh3qg+hIPv
NS7DThY8YYYpOpvVw0B3rE8hxLakNihOj9vmX3kQHXqftcmxqQIVk0r93KSQs1rtUR+jrxKVm5Za
6HYRuEtBGRX1g6uBYLYlhk1KZyHErdZzntewvUpfHNXJdy9tz0EVvrBSfkhrShdNtKjMhuK8/z4F
zveQiK/MwRaBVAWkI0F7ZAx5bVYqrkCjRiCuGcPb6l2IQVT8pBuRfweH8cse50cCIi+mHhNtmMKh
T1CZEnPyuZTRK9btJ8VU7eMfVTT81Ex5LfJHtoGNrTSSCKcoZtpNfG4z7pQ1BrHTiY3XMjrRpCmv
res9ZxoMXmF1ScXZkQAhZBCyGBnR+3l89iNnE+p/+G2D9B3lyEOnFwN9ZNucEjikPkMEL2bUIQQ6
OwZ2ynSmhyWHa3aFWEyjAdfs+nkw4PM3HRpMaYWpZPcdxMhDN1iPflh9V97X3sqb633zmjTmd/WA
x22N7XQ5P8bpCAOgjhDANOZDnc5EgrX0+B2DhwhEL/HbNz+aHhxLY7Gh78HWJT069OS+1lLKFZR/
RkBbZHj6t7mpvtVJ9bCIbqIHSu5pj4OOzV8P82mX2OGzxvB8FxrGtrXwnFZtd68xOBkNRgEr5b0h
9MdK4w/T+Rwn03WIfjDp1zR128bxxTBadg8wo9zyL7ULwz/treTScpLtFc+pqCy/48m/b3yEbNkE
cA0y/jJklXEZoKc5Gg6OU5Y8pOZ0RmY5nSozYNDjFSQErWN4QJDGyGIg96wc2U/0wDnaa/zg0Fue
tcxFWBxizez70xVl708nW8ynbGWWnI1XLUYLtiJi6b0XP25YjlocgryeiVMC31OPi13r4dBR9zit
Jn1iH8q4M7eTaY17OnQSzBFWDEN+dHvSPGaXLLiKDBympD2dqg1w1wuxB5JmefKwLlLEIEmbWxKi
XZxuP0vEFKyyGyuriXzXypt1TdxdO+sWkS7rrcnU/Bjj9hBbJQ72khy7ButtXNrZHgnMgzYYNS9H
WF2xZseV1FQIXd/rpSHpEOeqw+R0X7PJdx2NGUNlGtaNyrv2vO6vr8QZIENprZn642q45gH62qnW
LXMXu9YzJnLrTdC/Tk3iMl+CijItjVNQwfMlthr5QOBTFWczfEUCFU2vvUB5mE9NuGqXxEu9m3b9
Uv/o5DvqKxR1gKDYBHP2FkwofcuBAOjfrpDXT7btBUig8XryS+staYLsOkdkxlqEYqArdoCmFjzp
u+p2oP85VdN6F3leesrT3EA5gj9ukjfFJddKbVsR+4azgONc4tEkPrJzjuoo1VFYGCbCyui+qhAO
S1iVLeSHBEjFXzCgpw3dVpPlHAt/PJrREhOdTrxT32RXkrmCrZPwdnpFIpmu96dack0NwMO9ZcDj
7WAIXvzitRmg15lOdM681r3UUoSERgWfbu7mI2KzRzvq+9Pk+LjbMFLJqDsBWubXINUPa4KdiWl+
WlOa7dPBbC9207eXOTZ+NZDTD8VcDZe4Jg8Ghkx0qFzcSubROHt2CZjDlPAymRgZphGwIWvxUxj5
r6QiJYjsdOgsIaIjgmKHkh7SstLLtDw6/XJXdjwucWA8mBgo+kxM4A8S6nzCdr5cjRs/uVk5gGGN
SgZDGHtCchqPOKDeRMPSH/XCpUtuGuxPHZG6DyHGjysgyjZdcISC4XQDwT49p1UI9xjlAjNCEcfT
FmaITPBSK7gkJp4w6jUiqLynCVnG1vQwssiTmMh1diRTNCo0Ywlm1oBxnXGjGMBZhxKlqnqYWVq5
bXECRN4aE4MHORJfPybA2fgVufB14Itd1apVStkHvfozj90XuyC0R6qLYlyqHTjZUdlZR333fYxg
O/rAfTC58w9/YZlaZwJXRM/gEN8LraRnyrNX1Oh8JnYoRlC1ONVharOfJDliZSTzA5OURo9CGriu
5WFEtDa52h38qIM6SkWYlhHRGhYPc7yD1HhjxMadga07DykONmStEcX4rOqkdmH7mKLiiOlXTD2L
84020J0xpjEYeG+JY32U7VNxyBG/wOpvWfv5FBI9820Nmf4WXfYxCTVYh3ZOmd4+r03xIXxYYZ+7
Fgx0hE1AifOuQxKQIIIMq5UACqbmU7Ts2PUppV1eqZ6g5lT5tQupLntEiPhWkFTXkE6R36TMFTfD
wPv0UJ8z7GpJHmlorfiOEsmsUa1vPhS3f4zp3L3k4OXMCIpsOhrD9Lz2CcG5RZYRtBXftvlUHfTu
oDRbiiA8t8gIWrHCxxUUGpkYYEOk/LLqCE5Jx5yzsOhvm3nFwMbFgKBH+ZpWokENzNOsNXetHjxH
zgpWaT7Q3aINcadnB+ZukSdfa5PzrAJBDdpzNjNxcF20A+3yMfowVHq92ZtL89B49qlcXIQmzkk1
0J6wjYfOu4ctcT8VnXUYO1hcvdeeczVNEz1goJHu0T6oTIQiWpBE4CI1VDcdYYZrbj3lMtCsRV2D
cW2w0ZvgMsUDRYt1dUx4U3T6Y4fyhf8nE7PKxSvDDUDoNtWb7NCETNFMDBVCKwOQQZIRhb/HeKIu
ljtijS1mkZSRm9QkYUNAVTVsmUP6E2/M37ygP6ZJ+x1p2jkCX0FXnE1kR00oiTjo7lwM0FXsmeqp
jKiLXAQD1rCuSHSLj07TDl2uvak3iJwQQg9PgVXOGO043bOIdmzWB1bb5k1qTzU/CG0qkcaJdlKf
d037lAFdI5Kh9iXBY5+mtPWxVl1JwKsJSPG+5Yt112j9beLxoJM2kqk8Iz1KINWC32KkT4Gp1whn
0jvHdMVNirnk4DxPDnHH0fymG8x0TI/T0U9cnshJTHgI/KLB9BkjMO+T4RZ8ftJdSW+o5Aq5v/0R
B8TRTYJrL1LURKRIoW5xaDY4nWoRNV4i8OJbf4w+tei2QnPOtPoFy4+vWlszeJPZsUK+s5u9ipp8
Wh+mkmMNlzQCPfL6rT1W93iy7lh9kLrMBI9p0U+j5BxKlcqGvXcXjwzW5uNULcG7XhRfholYQJ7b
3ogfXb/AhLD+nYXZ2ZABSMHkF10vxkZL+zkyObXkGGfq39ob8OEJ1p5DxAkqLek+CrIWb9a2PhcW
hia9a+s0GqdJ49EJQtvZadq0i0cLcePQ2Ecnhq1rzemXmoj4MB0iLexI+CninQ3orr6txQu5LsaT
n/k/8JC8Ywa1l3opHoe9Pvpkk8ioSkmHquijdGwUkkNGYMdK2Dyt15+1LOJCT1X6EczZDz+Kf5ex
2zCNrlFSD+Uu9EISDY3DEtPJQxJnOezQTZAzNFsTRbV1rKuBBkc0d50GpXFsvIOIVqQfl5bEWWiv
qcl4k4wkF/gzS0WkltLXp9YPAgYRDIrCQ/VHdcyuTeoO4hl8PbwxeFbCKaXAMOSmwmfmpTShJiGn
VgM4Nbc2pWr28OXJ+wn1DYYK8EojJL8UfoXMme0Jf0eLBzVjEHkaZpKPZ5LWFQCg9Dm6OA2GsL/w
I4FKK12HbfrbpDtMxGO6xJNIZT8amo32+dEN7oa1PxaVWW4MuCfnpDMgY7k+KE6S3yRLXLK1vAw2
Pl+jc0nt6GzYprO1Oi8/pC4OUzbEf0S62t24ut/6GrslR1RlWk/UV2f9WmSVzehBp74la7eFeE6/
hp4Ml0Osqk/2fKhjKK06bqN7wkTNnquoFLE6yQW7ogz2yGnn3Oi2RkmjX0x0e+oQ7JQVdwqbdzxd
0aeTh6LN9n03l+yurEhpQbPYEDHHiWKN6ygOMrJEiV18MBZyw3BJvgxrUJ6tWvfIHUZIhFjjRglE
p+hkOwOtUb9D6qmV9wrgVE2uiSFXbXnXQcvA2Zm+t0X1bmHyF1XrXTfxoCrVbeiBVzrNPBysnwQ5
PgdaN+96G4FaMhM0mOrENGfuZ4UM4tAX3rUuJanLY5BfL7p1rsKfNrFuG4OkkjwKT8qmYxm05da0
X/PI0bfFRLCmmvgQ44Lmr/PxP/TsG8ITI5jo2Ve7TF9VpsH/9DIeOkxl8/whTWAJ+VRNlUgMlWZZ
KU/itTmzoj0HdvOuILdlYa/z++V9DYxrqq+PIybhG6jwDMaCTFgK5a4J0nc1tlIj5ygefnrhej/D
254q77lv5lc7L4kBdp+ncLxtK+foS/86MKqANYZmS3wdwkjD5kxUXgI3uw1iWQ5e9ZOajl/DpOGm
F1cZI5+kgnCOT1XHfqd2PnyfH7oB9Bg08yAKRPV0ZdZysBucsEoT6lL2Ykd8lCptzsEAhy7sN7mU
d5gimXv1yBWCyChQQ4CiYfzpuUbFBFxvjvnymtv07j03l5U+JI7+WQ48l5oWH0aXlRO/0I9IJse+
B9dVD6B9yJbsZ9FPjSBEBWH+gaSNdtpAiXJFEzWs2jXUnCeF9KprCNUCrD5l6NwC5rdkbA6epGp7
zwBN7CxSI1U6K9PgI5eDf32eZ4yKBIzXdO33aI/f+3B6ZBwG4JBFpAWeEpfHo2aAoe4GrU3qvXou
1AxBA2AB8uEFmU8eiTT6JjUzpM1sp5ALBWD1zo/Q75+UlihA2rzRIDU6a4rfnR8tDBLX13jWoDSE
8aGkHmb2yLHaDA0luYZsPOFRZIygmhxHC5JFUQ9wchgkYmMgQ9V5vUZyQ9YDvbPU0oOFnwI96Flr
y4fAF20vC6+Rs/gSz4uESoPxANubQmg+WbLj+VA+kXLnD1KPWQRCFFjXiF4QbwiZfUmlZVB6qrOc
xvbbRN3pzwx8lMTLePFWFxvPTAeX7DR2MZzrqHaMcLgsdvQlWF8Sw09Zm7t6TI/qtRxBddcaJDVt
m2ca/69SQxJN1OqNz5XfKmGxhFjKqs/Y7ph3yVHNgGZYJ2rePEcGhFMwCUFd4J+5W51qDwS3PqRo
D5upXw8CYUI1A/PyuSxF+4C8+XtHc7s2wQvSB4ALZhkw6s3bLI+/q2eoMYzp4M0tghWv2kfVsvd7
FCbiUSOSOHeuuP396EEJaX0R4Iua19M+c4YUqJiCI9oSygx5Mv0x/2BwpK/0wWqlGAC0jWXek9j9
MRMWzcl4VRDHWmBKULtPS/wy/HaWyt3MNntP6N2hy/koaanx3+TKd4C8TZl/WV75kRTTQxIsyC0j
Q+HftkdAEdxjpZ/UfKpbs2bnLLryuoiZQEGi46GejzZ6gMqmb5CblexfiCcynZKyBYws2WEPTcIz
64nUc4lYIVgF8ldRICraiGMVh9xOGRk3gNrQp1BrYv/oVVsXVdC+TELGxil3rTxYwD43zmw/mhF4
ma4t08FG7DzV9smKqi9FGIBiD2Za9rvJivrdR9tqBozy4iFZBwqUyP1AC3OSU8ZK910PloO0M4lo
a+2ueIg9qmMBv2XVS+thD9u/pDmKrM00558yg5wGakil4Gb/eI3w0sHJgfvaz5AG62h9pE6vGf0O
6ETX0DlProQSy0eIx5mxN6Z9TRW78MKfFIKhAlZnn6BS8RzJkFmzR8L+7aNThSdAVuvDNnPMj2Ch
Xcp5rpKKebofrd9mDeCswb2In+MtQBtSm+hVo05zIQOjabFRm9NCNGQoNd+W3G3oeGn+Bi5LUKOP
HfDS1RASc1uoYgUl1ENZ+uho4y85o/JusdXSkYmiozPxWZeZdEFOM+hZvXGc7FoyQV4dQszUmF+n
MZUQ3eJzyJNbqZzWjBKN2vaQpwmqYiyogcnrV91gDBOiES2MCTfN9a0ZEOASoorGhpXSMW0s/6P1
otaMTnTpaQqhKUM/SdaZdQmxDGYsvudwafQA0//I4qls5sGjdfaZ5Ro4LLUuY9JqXkk/wCEXSQXd
LiFL4nzBmAh4RxQORIH81gE8NGxMtubIQlJ8QR1luBt658EImKfQgdkiuHXwU4VLlqIByUiNxxid
pM2j3O5qTczShLcb0oPCQ8gIOdm5B6RECabKTD32ofI7v/wKCcRQXFMbe1zfL8MbME3MGzWX8GGN
uDG2Qz9xDvRRd8qqAK/LYhsvTHkrB7FUQQ2pnp/Y8hBwMOYlMLCw9u0aXaX2sj3w0Dpa7+YpCwkL
a2HxeS9L0xHF47+oYYKaY2gdWd/DaD4pc4w2X2DbZh1sT/RAY8Yy6geYK7aWdxPn1aMVc+esbDau
6UeH7nm12bqzDGVW4Q/INb4WGwOkTEN62jjOk+Svb0ptPc0ShldigwnZezQOVXYaxOal8KpbbbDx
IHGXH/70W6nUwyaDXhJwzjED3/s0qU6dXGOUur4/shWs6LqCyWxIpEu+ejoiElfqbT6ywFchY8iY
dcgKG7Zrwv2wZo+NARyt3An6rntMH0fZ6qb6tWdJlslKUTGPMepTQ2fkkacs5OEv1UDju/5kWcPr
OM321uT6ZFmeEAXPoxwCl2igttNg7eZpxuK4gXw70WB4bvY7q6vzkuuUgASO2Z5QfWVQD7vsfUmK
H2bMEgE6h1snQWqWB2XL9CBnaIh0kmZv1xC5pty9JKG+QKmzHwthfOTTeNe05gpek9zZPhysdoUH
Vwh5qo4o3h2eSoaze1w6r9HiYh69Mn1rmJLu9CDcKcpF7/p0nk50xcsTSkDAehyuvz0KW7g5qF5K
D8vYP6jrWnwvGtQYTosLUOvxenPq7FTMMUXkXpGHYhcu3RLRnnYhixKxM99nx1Ishs4Yf6R9tx0S
DtlrPywTQNaBkruVnVwwMeW8k7gAII1DdrJma18aUedqgMKlbqhK3pS5SpI1t1o1Psm+2cBBZ3A/
XHCoQkYuLXwKOuQZPOZdlP+qhje1hKr1rEw/EpemwKrhUtpveZAcw4T5gDvOzWZu21sP7PVAm/+h
xc7eKOrHuPk9+sOPugFX91OuWW5SsiWw6vCpRoBpZdfOFnISC42yCqEYr4kh3TJ//ZDuroyCk59M
JHdaT1bpMuSJjs16NcdY7AE65jXwlw92HVw0LTwWRvZTmXIUGitcIaNpNASbVkgfUeg/Bz0VWGhR
gfks5zL98jAFUJyOaY1vJj/5DuOQ4d68UWPOGqhni57wGIxeclLGUIrpNTXEVbAPKOKAgH+ZC4nW
j7LfUJ6ojMKBuMYm+62MhRyXHSWorB078NuQ2r/TLn8RAyPZNvWKmNSgaj/9qruFRPmp4DrYfsel
q99WnzoI150abxfxbWDKKZyhsYdt2YHsxvLwtX31jETzrABggzSMLQMaKJbBA16A9yF0vz2iDJba
CM57Hz5J+zTPlPfYOMJPFbnZ6ImDFdVhIRS/wS5u3Swwt2up/VbDYdMVOfE8Mp4atiAkEFkdrrvR
wYQvWx+OtZjrjBE8GfA5REXDYYT8tlU3KcDoiKOpuy06onYB4omXgT0rZ5+bGxIXAGTR11fGhFfh
KqFeOKnaT/VulXaXFOF+9cE0c5eQbHSf6L9aiI8Qsy0MmqDoJsfZzjDfd98MkyUZtunPWCi1sdHu
g84EIqUOsVr/m09Pe5OM9Vtv+M0OeGcbuP0dXDOI8GIlJl3aLJZI6P3IDE/eZeY7FjnWARrDTxmv
V91zZ8O5Vu1NL05jCkYdBvPTsUtiOJzP3JlRFIqdhHQ2Mh1N2AHLDj8Ga/aQJdKy5fzYE/msUEFs
qCHp6N8vg34bV/j0jxb9me00N7h1SlCz90MeiLSAmmaiq5EqWhHgso5Ky1uT9+Y+bWkoCvmgsVQA
/XCv4UdckKc5Y3/sG92j8u/KVrbrxD/Am/fpAE28+4Bb9y7U8K6yYp7lEFfpBeG0CWS1rUnPNEz3
Wabja+V9llr7QxytpGcE+HhB03IiB+xBPEWqxLmuDD0YIlMzzqQEtMETtqXfURGiw2QlZ7ljXXko
Vv1ZeR/mcviBdp113OybDA1xJ250OIkUx9CCpttdGGL+UFMWosmcbdytNKLtS8WcH+GpROwk1k5O
4bJmNYc8fvOFzFNVoQWAAgmGVsvKy1diLgUWUBRKaTzVk7uKu570YGr2xIzixqJ6ye3ilyXzUznL
fr3eFrV/49XAdav7q5gaZDJQdPXiaxHPI8/+NJP5US6PRf7JIQbeZPgAGOByH3I1NIZMYDaNR33I
NbWbb0j42NCB8eTHJiXajEpj00hlJadZVcQyTlf99ezx0Cu3IvntBXc42OKUzKoD7LFXQHmcXRZZ
KGQHR3OU9TjvDXMKSYKA3WHRRLfJZNvS9k5BP0zX8IEu+d2RaCOtdSm48anhTKxSavsyvsfr8t4l
xVuxPNcBxnXb+N/UTjLC8sHuSKeUB99PayoRbtF3F8PCYi1u7DDCs40larjNyuFd1hq19zvhemdB
PNrDE7WXg1ixDdBxNmaUfIX4YGwcPbkYNd6GSVl/76unxXKelYOUFL2utX7kZXBBgSf2gxbu9lH0
1t/pXfxea9Zn/WgfCLl2dm3NBZWqQm02mo8adFkOUCLJe6ZUlemFeddhlrCxx/GcltMZmdQ9FP3X
jszTDer653L6FhcgyUginhvTtAASCYmmsFH1LVHT2hZj/6RzXqqWgEA1dTAMhgGOg7LRjKw/LMj/
dTT+Hx2NyRP/F8bVjgDTv4JJJSH1//7X7Y+u+/ErHrrf4Jj/v62x+su/bI3d4B/YBfvM2GyciF1x
zf2nq7H1D4f1E5KlZ5m2yW/8v5BR8x8+5sWe7+IJjqOuxY/+sjW2jX+QnhwEOpRUMTzGJvmfGat/
hWf+CYclc/Wvf/9rmObfXY19GDJ6AAnR+G/2zmPLbaRN0/fSe/QAASCAWPSGnkzPVFJmg0NJKXjv
cfX9BOvv+aukOqqZWc9CPEymknBhPvMaF1XRX4RvlT0j1VEZ1cFsxsfSMTd4EGvTZHtn+CXDzIdG
/qeb9H94RGGajg1czQb68BOoNiucwlkmAnR849ArWC1+9SYknA6ygTGI+n+AZf4MgdMXyIGUbTqg
Ex1fK//+Sdk3RFCVbkpaHaxsh0QhQHpvvlRLepX1cvn9lf3NoUAJCwffWMnVCdxk/3woJIMtIqml
OuhqQ5qlPzRmNba3ul75+yP9LFfMRXEk13csjzHwy1PrJLTnyGXrC4xRbZXPcoFFNbhYfB7/4f5Z
jPnqDxPW4/f/+g9GBceSlmKfVC7a25a+6j/fwAoZlzLiquy0gY5nmxe/bjaVL+8gBgCLrM2BFOto
NR0k3rne0Rd5tMMaFdfi4fdX/TPA9nYmQijB07Sk4/90fz3AYQbekxUcP2NnpsGD7DVVerpYxnwB
tH9uHe89QFzk94e9XeEvd8CWkpKzANfr/nQHDMstbc8qGUJGSm+hOwpvAOk8nutuOtOdBhIR3ifF
ckl8bNJLI742TkOnARm+2GmoQvryQyLTD/8vp+XYqKJ7niNhqf31wcim7EUGp/jQOS0locw9SI+j
dfZIE8jvvhPLQbjjg4SkSpfAuzJ7mdO8RlJ1ePVdhKOJk/Gyuv7+xP72MQEFZnkiNmB5+et5LX2C
dhv48QNogwYpawELtR8280xYODrMCJqsnug+V6Ks/2FtsX4GId+GyJ+OrX//p8Hq+8oZDND3ByL7
J8R4iD+okWPwC5OomS6Tyf5tJtNhlPJrHL8VTdD9w2j5u0UAwfn/ffU/PZUxzSNYgJzBEpExwHm+
yCm53gS0E5aE399qYVq/3m38qX2fcYlikBA3CPCfrrgMctfPIc8fSrPaAcG4k3RzRlN3uk1qMw4i
OlBfh4wuI1qlqzlCCzzzx7Pb2IdODaAezPnO52/mbL5TAWPHNtRpGtWuas1LFcawjYZHdMjPjt2f
ywRZ6PKjDqtUnFylBYK3HabLku0U/M8q3Pcyz1H44Hv0/++lVnEkFB7LfTnbr/MMl7akgtD694Cb
sCljgOJcAl4Uxs7K7h+LpcEnyLUYKy4VoAEYERNqGsaz48jjIOiUWhG+MTHeGSRvPNHi4Vb9Nxz6
SvV8HdvpOa7REwrtU1BOxxLZeBgzwD/T4rnzppFeCTC1PO9tXfQ75nV4mAN71ybLpavNg9N+T/vk
mnnmXWqjLz2oHek7aMRx2AqV/NApos6e9XgSiiGMkI5N1Phiu+03Xy/F+s6YKRzzSLS7aqSGNIlv
hodmnanB1VGsWaYPyBEFq5HrsiZ5AJPyIet6cJfQyrift8Wjk9MdKjuk+U2Fhe+cXy2O6TTcIMGK
NypavuM8n62Y2Nvsr6PBxflLD1YLl6Shi+gRMA7GDn/R0qI1nHs8lhID0DkvwYmxgOnbH7jE/Gm6
FaXxwUWMHGx3/gN1yJ1qQDR44YMA0QVELkfGEteYYKi+4TawciYu1RhZetClugzx8Jio98mvYIL4
4yUa2SfEgsiAYl2s1KmOrCcgAPg2OZxJ4C8vkw0LiU1Y+cNZQSTOcyCD6cDfq1ZtX1KtforY81W5
3IIiqGmDf6+H6c4xs6s+RLEQKYNRJU3ud/p48Vx/aYFxKCO7Qim7c/WdIvh5nCokeFLzgqbjRpel
0hL9nCS/Dh7oEHu61Hi9rCiN+WX4YpeY/tCqPicoxAKhYEyFLlZXYf+S5iVfbrfgcRD9ocEQ5KSI
90OB5JnyoztHZjVAiPmycEbrIup2dRUb67ZONNEYZORcP8lwePdjDidsHlYj1byv08fyPbe21rPr
IY3UFfLEvLq/nb0HMnc1WcNZ77tJjTtdfNVkKaQWriMg0nF27lVHIXaijYdWs43bDLkEQ3nUm7Nt
ykfAqg2KXPkhsXg2Mbv9HulTpMOGi90k1a5tyvaYJvObFRfNPUBPJB6yqOcF9iGN4aCpdrUZTIwP
W4DvSp5uwxGw0I9ET9xFJyvwaT7ZInzxugL3AY9D35YSLYY5SrCVGXOlPLDc0s0YL3bEPoVMIfSd
AMlZA75FWAbU4FV07QbiCCctmZwq3c/za7sQE96WrUFv9ZHuZk4MoSp0sCvLJNip+QIBs9ysy9D8
RmdjQAXFXMhm6fKe132K6HxZYcsDtZhec4jkR/rmNenVqJ1DHXdfXEBLM3NgYLhYIegWA/CxCQRY
4j6FUD8h8ORDGqScb+9v/0Fhp0UXkQMMFzK7FHgPp4UQGbfc5lAWRwnYhzaNYT+i8G2s/RlVEgpG
wPW8BVF7B+JyM92ZTWxgZRc8mBDzVmox+v1oHlw1bKfGo/5rx9NuxFME/wJ8Dd1mgn3Rl5t5EhfA
cMwuWVZ8Ub2SXT9TjmWm/4HKs5DhqTr8I6m4bUocujfBw+KG7j2YBfpZ1N63FN/80hlPlWjBikTj
ybbro9exiraV3iZLCHcGiK6dNI0PzC0YOlKrwZHViq59AGGDcGhU5Ouwcl6pBAJ5nSqc2avkDSkq
OJaFk29Vxo3LLPy3DOZVhog6JPz5cgPe3QbkLXiRffJDbwdmnv2AXXIwTG4NS1zXIV44d+b3OjBf
k6iAGmC9jIG6m2nJUEAvEeH38ba4PaK5Q68k3085UnZ68Pf5iCLwydY1MCNmQBVJcbWsdEaqjyJP
S912rmHWugzraBrKLYIq7z21n61bSsgpaj6O4GYtZRe7mJLRKkMwmiJKQD8lbN7qnjsStvHOB1XR
KcPbNLX1VfatuwkWLF0tlXbUCOlsyAReDTBPnF9CY49UJl2XifalKwyQDZBK42pBmWOSEYT28OSN
nDzIcVaYoNsMAPhRbV/KTYUdmpgxFl4Qb4BkNW9qy+9AC6tjXBT2KgITQoM+WjORBY2y8qGoJN2o
gbDdn99rv0MamXVrZs+kxPUuTYpzec1NGlJEPzI7Wvf+VO1sl4MNLOZ1glkfvihbGEs0tvWzKzPm
0LDAEHUu8Dufponh0uUNsm5KXNFsBpxvxgYA5BpUPx23KOOxe5515Q8fhUOrvkB8yXEoZN5iIuTl
v6nEJUlSsKFmA6XZFHBblYGHKV3sm1x6bXSwbUCAnYHXHLFs0EfJun/HGndCWW9dQvRZJU55Ljp5
KSZtph30r0sBYEOv5a58XEw3XruQSNfhaH/yCuQ0bkuQ28PTT6x8G1WAHjxBM6n6VrXuher0ezYx
bW3ffPNGz9wsRYKBwoJkZBkranRYeHAy2GKiLHRfkx7QA8hPJJrdxnZC5GUodnd9j6qqcDddWCDH
VcUo2Hf9Riawfx32RcwzZXnQHT5PYBioCAx65jJEq8m974s4WhWvovOH16KmFyMo0IvF/zbn44vl
+ePXJPTXUSpPIc2hL/hFmN6u7YzxQ1I698NgVweS73iTjPEnvx0wAlfJeG/42FvGWbC3y+RO1MO+
RkbhIawnBP6RXl13InQ2ThbNa02RB0FAHQrK9b4wtmZsXRRoIUnZcS2m7C1mK0WRAkAE8Ka5xspV
mdnerJd6y4COUf0v4n2b+yWwG8PcyLieN7OYt1hrHJvIfoAm+FqMEumfL7ec3GHYA7/bdr2nJe8s
fC0mNC3s+yKm7da44hloSLGxyvIplRAgXMM/VGje0/HFVjOL8m08+xcrnssjAnKbOu2WdZj3z6ZF
/8318NERbXjn5PVd7fT1rpdgM2Q3D1tQDMjP1N13Y5SPfYHuxyS6XYyazH6q8jsX2BaTIj0rVP/d
/IJzM5o6OmSAKU70arYoSgLpAEclt5hN+3Sjox+u962b2D7MfrR2QFzxlCifGttC5Mop1rHRlGsr
2Zg+8dYwOZ8cg77ZHLKSY6JCoBWSmNR2x9SXzP9ZYSOap6BGy2jv2RxQIYcEx9TVOj9sAYPooZ9h
D7ROPMblvHVVA/NwVrAc5rgC/9dvwiY1keAqqRlKyCQofLmHCDDL6M31fQRcE/nTnh1p2vVzO+x9
1TzRX09p/VTzpuicjdWl3rb1Zpc4dvjcxsy0ZRkHtMkawig/2xR+DANSwLrxK/xQvag5aA0Z3W2r
21GbmqKCMfYI9xqIGiGRCmgvCuaNrEwYD3SwoI+qrWUEX+nFMJw0TsbRR5ddt+9ctCBdCZKhQbtV
Ddn+ttMVdkmSCWscUU4oJFPoHJcGVk5InYDlTO2DojiL2hH7BXJ87If2oVcghtkV9gAu0GIU0YMC
ngN64S0L8Gyfh/ZrVhvBbg5B0WJ6gngWzrJYECE5DiNdDDt0YAmKujjcOxBt/U5+8L003pG9yV0Q
Dw9ybt8UMmnrGW+IVRRraQQk7UxBbLD0/sGfQgLEgjDd6m1U1BgEIAEJ3i0x7IdeIb6J0IevrAtU
OmSAZsJ0gzDZjbXtQpVd9Yb5R3UJCgQ2nmlM/JNQEF4x10GDOR8he4KgBW0kdVCQestArx13Z6Nm
fxfEWdIkM0OxHoUrFsE4UhCZCFvTyN6G1azlMj9mHZyMgGwmGbpq14ApmpSkEechf2BNnKnNAxoN
6GNyWt/uyWL7H8qifGZN+lj64eMt1O0S0kykjKZVi4WSQGcaW4XubKGoJN67mesGDXhV1V5HyhCD
LkWG6IWgCS4Lc9jHZoO/svHZZe1gEQxWE6oC28WGHMw/LENQXG7oDjU0PQfArogvBU9GFoEfLPio
GsHS5HW/E4R2TUGgoV0TLFoMB1DzftPcR/7WITHdVTH2MQ7N/8Hp+X6iCxqiLBs4OwQwzwMPqh4G
QaA5eIyJTrZ6XWvp9V2IfHghfey9BW3yFb0hZDYaDFbt9Coc7v+44K2dk6cho5ecap5Yp01FMjKS
vSi4uWX27A3TI4zx19yXj0hx/agcoLlJtx38+rEM9BRzl4vLPr2u4hrIZdWiP1G/ovubb0cELCoT
RVcsObOd5SORh3vEnT2AWPecfBdiIbQNYvAKDnB88ksPUxkIaLdqKPaiSIjqO4tqM2J3t5CqK14A
2WIqTPIFBgo9xxYHtoUNVaelslNfRIcQfMwzBdpzG6Fh36arRi13SZ5t/CpAeQ709O20ex/19NLC
ZN0iW4DgeRC2+YQASrmR+IXSMdaINOm9xpnSHgJAYPPhbOdqXOWRdQjt8WyP813cEBz3HjeeyJ4E
DcFNGpFKIfXYD+e0Ju7Js/AU5uWDLLFAcJHKheRzuT2DXvdxEaPGdUKfg15Xi1LnFjo/NqP5owNs
pc/7Ev2wGGhfoKyVZ4OguWXJdgbuxTMeTZdQS5oUqxfmIZ4GDC59EqItN0qntoXMH3QwxX0CJ62T
1SpZ7nr3zUvgHxnlfCqEuJc1c6J15xfwz/eeN99lafckKEPM1oLNJX+ZFvwP/dW6/uGGA0pebw7e
BVU/I+fOGCns6FlR0rOFPJS9/6XSpnGVNd1bKETR7oyvtk7Rx5CQLPh4K7/dTt7Se07lMF5FTqEi
YZNC1uxHJ4vNWPKXRppT51X9kcqzznehDbcM+DSWjwF0mpU1QbOzXiYrlpRgpgc4Pv3acJ+MAeAx
VlR6wehpomUYI5qsNt4E5j22GwYpt8eoSXT8rL0n0CAIJtfrfSKr+vVWTa5DVrrG/WL4kuKZIL1M
nflO78uAbzFzKd6bgTmtk/qhJGTvLboVqCbcOwBROoR9112ABl4d+ltCDLXtyIQZwRq2Ycd0p/eW
ibaLnrWLro7RcPyOuJq7vo15367hC94m2s6fTpgofEknEhC90KI8FQ/fm3pAVKff6acaLf1Blu51
yqJrYn2DvIHLg0zBgRcsM8bTDHIUj6B5s8Rcti5BDC2zJ5yms+t9SPvoG+rOS0FVpZEiZFc/Bj1L
BrhG1uXgZVqmT/oypaFryiyKVScfXZ9ipodW/q1w2beCbBIpziJ5E8yOWlKoGKHHbdHijDa33oDd
0fgNOvAxQWADwbGWS23ATq2yc41TwzLiLBYx/ZHZJ7mPiiPkZGN9g0taQMmgC58Sk6LXUHyaZYIt
fUbeoQs+bgiqyqGqIUfOOmqNI62evUWQ6OmhfXtB+4fi1CrWkKzajPE7mqODzOTjpFvUbU2DiYbF
Vo7TsyezeXsrLEQfMheZBKz72nU9MvDCmAS8UzlOZgxwC4inwPZbRwJ9j1+v7VJnT6l65Cj53Coe
tkIBtekfh0zsBmon0tW5NaNSIPAGmHIPZohs/VY+w7ZC2Smaf8HDCMxlblnVFTcnEVwmlzg141eK
h9u6wQWmD0ArWAR+uZV/6gbr4TYfOtxLGtmQ2aO1vwUxvUG3/bu7YMuT1jNHTrtdOGGq6H+0pTj4
3cIQv00/cAB2gFzBLdUOwMEgx3WyqDEOJTnbPEF+RcAo0Ok9+/1Qhz9kyMLtZsu2H0mLQGsdm7E/
ZyOCd5VAyJfi/2q2nBA6yYQhi04kqcLeMq1Ql8qyiZWhqCBddbm/wco4YJYB6tA10txg140puhUu
GrBkq0nEaiBDorcCVv9QoRDcRTwQN2NI1otgIaVyl9NFj+LqQHpqwLTFxpwtdF8DQgR+gZ5aPcev
raxRGDqONnyXJs0MdHHBjtrlS4R+GRKQUK2D9lEkfHfN8jokb10IO2toWWIyFz+OZrAeb7lnsUgo
ZX60yVpuUeflb003348JiKg56I111uV4zLne1bNyIobH0HYenSn/cavSGAYX3eCUUleo/0rkxNHy
MNduxNYG8+CPzY5QERdDfO5jl9RYuQiEJQnhKYw0LwJtoHRJLg9wJ44S/91PSXkb4F6oSCJBqgti
VQW0s7G5d6kCo4Wp1wjv6blMcvzrWUpu6mmVoocUWcVHZ5I/+gkRTh9nqJIqAlxLoMrP+cwWkixU
lJbyU7t0T5VB6h2UKUlU5rKgsr0hs4yWFKz+W86M2D0lZ723pZIwuvPke41SMIgdgiNdmhIuExOn
G9h25RNVhhXNaow4237ThGqH7ljCfwG15PT5Vau1+PMOdfD+4TaXW0OQo1bL0y2au10oode8qVyH
tZkkj8psrvRDtzu+1DH2QyjilxCkcutXXxUNxn1WP1iz+RlbEeoNNAGCECWNGNaOjf07JQeUhYA5
raVDdD3Wx7IIEYNg1E/puU4RJTZwENkwQvZtMX+G50Zw58WPi3oZPWDuVRR0d3ZGHtpJgc/GQ8te
ylLaAAgr8lPCpZ2c6Wj6FUlBM38PbO+jgcHajvR874aInDlq7gFR5p+qGtJ0BZIdnVKNXpo1IDov
gDbV3zBXlDusQlFpPMKh+byEvodeK7lu0LWgCcPqWKQeYrMyGTYImEEJj8XDZA7962zmb3k6gC90
cdvS8ElD7RZ3OmOiZWw9ynfr2MQgDiNDsFul0VxaqBCTeyoD5H7KxYZBbWcJenrOHZJym34S/c4c
6schzcaVkQ3VLhXoKUnIzWBIe21FnLW7zCJsSPrpqUWY6B43bZDroIBxDKCoFATDIUzGD01vy2Me
wy4i3CY9ugJzwT/Wf3Phd7k5KK+2Mr50pdI10jA5LBVOnZWZfgRnB2kb0NO9hZgKoLHiGYPO0ELm
3DzLuu92Nw563srulOoXlOlq0GbwQoQ25dAvgcVL/xkpCevEWJD/enFL79QlM+G/qQwKHXAddsNc
vWQ1LiC3F4kmIMYzEJnCsDy2YcXXZ8UT2mThdh4MzEphckYWevhNRL1YalEHqw47KoSsdgEgw40s
ITW3WfatNQ1x6nPzc1HRUADebm1zFE1W5Yh5+u0lToPPqpnVVti1e5r86M8vt88SqM/bqE6/xjiU
zFk5H7mbzgmHTed0e/fTj3bU2/vQxRC4RF3HcfppKxXClkaRmKd/v1RjmFFQrJLtUAeUcOopbkEP
QWcPMFE2hv6A3Bai3FE91vnKYxWw4/s0tF/h8yFYrvrdZE/T1ozi+5uaxe2lj1JsR1o9ryj4b//9
iyTgQFlKRcMybOt0e6HcL/5412s5HdBJ/MYbdW3SFA6zNa6flWHS3KvMc5ta5rlEtmeXFpQGo0Ae
I+Di96mI32zZ1PdOh/LoaMT5wcCV6sRTOpdduM5xHnw1ZXPPr6dHaWGzYKdZclQZEiN+XMRrfGIR
+i8a+8W1DPESR2a1lQmiQEoBfewst905RASaHqFg3MPnYkDpHym015Akw/Xtp2l0rS0VfgOTDDwB
+p7TCce5Oi92Xp3Re/YojVOnuH2GYy3hRy+fHeNpwqPuBbYSRTFAZOAeHbPMnuLNRGqo9aiiger+
4qQOGxGqIW1vSMrf+q1bRN+tKQTpqEVACq0Jcns36Kfwp89M2e6G0PkE9TqCUhn0m1F4nw0TL5xJ
pfUdShPhXY7sCSCy06Bfbu+mIXqlcLas2ood3GvN6RTK7EdCo32b0jY83T66vZip+tePVYPgJEbX
GbSJHOMn+gyCmuTJjVAjsF7SgVEuyg5iSOY8zi+qCwa6Tbz48/yN7chZSW8JXtHcLMfm1QUaGDTl
fMAvYCv0LPb07OxmZe5hBdzXeRsy/CABGEW3o+IO59fiExEK4n/X3HbTo9c3qdaDRAa6QVohZqnZ
RLWOT5vt3FnIiOkpDv8BrdmuwjUuNhGcipELTPrTkErMRjBq6E6ZXmjKoNzHaa/2NmK+FkqIQYQ0
LFQdk5xyn03iMfKTLa1EcQi6XeWl/g5sNhKTFopHclDoY/BV0nThbeT+U590EfqH1rKOlwnb1MUA
riiLbzVKwad57/Qmp+A0/Ql7zZ51DREcQkLemr6DoY0fJltKEdO6CGKIpIvpnG7vbi84Wv/rx9it
xC5XPjtnf8R2BH5bUQ+nSDocZIz+9e72mRu+4dqwHKkeYw4aTJTHo3iBFwwFeSUgF24BuztoPbdf
IJrcubHHFj0Pz1UUf8qiugUM3GyiqpkPVti9idTjyU+raJ5NyLN2RuFhDO+D2D8J9M3WmNxW95Vy
KdLJ8OiQ8uDcAWuwMr8GvrNPvLs2MQ9ROX1RdXVZ3O5jOhExWhicj8SlZL4iOc2CED6c7Tc3gTLf
x03CShI9mQU1DIQLqHs4X0zRUCcY2u81QXnXZP0e4HC1/WEjMBxbyKSNo+8eo1nIreUBI4ND40uv
2pQpHD/ltZ8SN//aSv8riQmqhNDj3D78igfpdXYaYP/tuQhdlvXFpR8y7UIjOuoLMMW4x8XXZ0pM
EVrAmueUzAS3cNwJjAScW6QmKbKsqyHcxSzIqGKxtqF5b9neYxax2jXyS5zZn5uFL2kwu/Yntrmx
R9IyotRoufnHEBszehr+B6HCr3B9vkIQoO71EqcS+GdIBOe6pN8LStqwJe8X+7TUgmacoN8r82bn
LlpoYu7EPRZwn1iFHlIzQvfJoj0F3nYv+v5Z1BWk/amfD0vWrfLGcLYY5kGsj9ngFugF9OKGVfOC
guW4JZpt7hdJBZxW1A/YA9MfVR7H6PGwRO+Yy4h0IpAlHwavQeWUnrIzAZOnXxeoTuBteciD5sUy
B2i1pE+3il6iwh+6FIToDgmVSYXFz7ECFwGeDlq6xR0vjcLT0zU1mpwyRBeQQNprl0RHGOQtToLm
Xus1z7CWtrZMr7EyX22CRWqH5My4zq1jLFn9gboAkHyiRqAEPWWhLM6uovaN1cGp1en3eBtHQ8z+
AgVTJlkBsCZFV9C2nJ/wRe2yhE7fUr7S2oTFTK5SWWa0tRBjn+iReFX+lUgPB5Q6YzvLqU/oUpOi
odaDdFdRgu4YUTcFCvRsc50Z3G5lSJnR0Yy/8Rhq91ZCHl0Wbh+nRNJldkku+4B8GxD4OMw/pM0g
6BNiQtM7xKULIpxqT5lIa9fWn1EXuE74u62NUZcOsh2C5DMhf7LJe+MebPz29zfF0oCuX24KGFLL
c1yNf/wZlxci1eRTEjk0uXXpgRM1KSmrPqUY51LLu1vGQ6hwxp6gRf/+2OJvjm2ZUnBQCwAUxlN/
BXy1zuDmlPqzQ6U73nlA/sWBrOjiUmYwhPtYivksQYvMk3XxPXFUiLLrLIy26DlQ+NQ0QMGJI2gp
d2jcqOPkUPL5/VnKX0BhKMmanqt831S2TdPwr2dZNGjY4wzLsPE5y6gjQfTbdlyxDJNMwrQB4GJh
gyAh2EF4v2rIWD2mPzSYI455ijlqsiAy/F1JRgzW4GrrXM7PQH96ZXGF4HhF2OkHY2LnCIKyMIkQ
BIwJbp9vEMTQ1Hm7Lgd2tfNYf0pmJIOnkKTwhtMgTYAVXcqNl6GJPZDIizSr9gkbbrhMd6jkczA7
wg1loBU3NdnDlDioREE1z93hjIHROyo2T5+VzM46YaPOc5XNeM6aVjMxPgpdZIxlfXQL4lskAxda
j409v2ZTdPj9vbbsX8Cx3GzXErAdPNQhfwGsVlNcGj6lDzj6KcQn09mCUSX71XiTRq9kTqtRUXl1
pEYzrJBDg1AAL/XRGpwdNqAl2wEVZd/DcMrIqhZttXg8tIOxz/TOPY/Uc5Y88+AihtRPGjWcnYAG
cGWV90ur8t1gLj/yxRhY3FDQlvWMmoF+JhEVCzuM1nl0DVsDIJxFvRpmzlU3FIuYIlkysvbjF4KD
Mi7idk7UJSiI2ok4VB7VN8oMJTyptWQL3Sbd8xjRmErxCYO0nX3yFjJietrXXCDtAAlqXc2sPE3g
oXfiERXq30cZL7d+a2+8Z8lY7ag5GFYHIbfovkHw0V2GPBdEChBgkFOIzOLaC9qRuW3u8Veg5YUY
ZhEO+LrZnm6NxCjeFeYbgR71Kio+DqW5VDT3BkUuMAxctau6863WXhnlo+Olx6gy3kuh9YsQMNqU
gfvZGgj3AmehMZKSYJngytqwXTe0e/F8HvdGLjBvTupqR7skQZapOlZXYSfzaQQ2tU4z9+LySzoE
p7AcvzpjhAdGsQuc/gFf2mOlQQLYIzEElDygu/kl1MaY+lTrY1hG78Y4nVE/HJ5mmSFCpCXthn66
2IELWAPOTTp2zQlC0Ns/DNe/2VEsBJAsEyaAq3AK+OvSEPZgTByjTQ+2vmS9G3h8RgynvhvdXeEl
JK2wvUDkxOjl6eadbpiVGknnaBhV3WX/gN/9FfGtbIR2hMs8QsxYiJ9OCUu1UVaxFR8yHI+qPHkm
fD7q0nc2wl9t5mOgEWflOFw09Ape9TUw64+27/7Dvfmbxd1W4K0FFAkHSOTP0PM+7pHPL8r40Gnr
oqlnVsHtTXBMBNnSrUGKf2tI1YbF/SYb+i8hkPNW1zekxo+Bp1i381KgYOV/MPv4g3CieUslLEBh
fPoHJK76BSavHJM1B4S8sizb+RmHS4Dt0AYfo8OUJsEGJR60R+ONObQJ3B+hm9mk9UuGDI/LY0PB
8C4SwXjyTKfZCv6QAvX9nMbjto/9fAt+wlsLXY2KkYb1bSfeUGe1ETUGmFf26gJBF8CDOeYkjwXG
NNWg2uOYTm/5nJSoSoCKFTkSf0HqbJThqosiFxLmWTSvRpo121tNPDRidp9mOYjU3lDpU9thpLCW
fazcLj1kdYGNTh9HO6bFugNZ+SZzgWWxepTRvDyoYVnFM30Lw0Zr3qnkKWmYNjZCc7DKLKQ7lfGx
qdoMUZ6B4qoyP80ZYF3DPuia4w0qWlBT85XxIaKBi9H6KhLR8yBZkJeieEXum1XTzmesc4yjMt1n
xHB/uKXZ76V9CJKsOeA1QEG7nBKcnZtoLZf6vlZVdc5mNBRlymqVz910aOL4vRvj8o/o4/9To/6J
GkXgC679f/0P7+hXahSAs3ekt1h53tkdu1lTScQff/UvWpSv/hONUbhPrnNjc0Bj+h9elPJuDCcT
7pNJOcaVHKtATjf6r/9w1H/alA8QGHdhgQim2795UfZ/wim28du0Td9VfPP/DS+Kw/w1qjUVICpT
eMSEnJ8pblHvn4D1WLKpvHOYp4VplBECBJU3MHFx0KG8MbcEcney6uz3YMLDEz6Mh6/6qgGb5n2o
E5GHGBzZo/sdOa7SeHMCWfuXkYJL+yOc4SFdF88ejO9D4pO0JkvbnBZ7wbRkQiwgRVAfSk4NVNsz
kk1Js6J9bVxvplPktu0lFrSGtyyDUX+Y6q5Osftmn9wpPxuCb27UT6GWhwzFXRUN2VNq+HaFXZuB
rdNQGlTnHbOfovteqbq8q4uYVMTE+656QsMdFxz2P1eQSA4BjdQEguTG7LPiC3mRYSCjGKYo5dKB
KNeKDQ2XNO0EaO7B91nvYp4garetMU84HiBivULet5O4oJA10eTvW3k/Z2jLRU99AfTP2I5dptqW
oyWoIR8jtP8QoEkyN7auwIfS8AhcEhaH2WamtyIkTukiRfnY7IPIOTujhFtqLzWdk9LD7MKeRWXs
GoQjvuJRAcDfcFQWPXTAUeELZB7WGAeI9Vm+z5cIZXBiSBV8LvIWGKcZtFD/W9fOkdCOrfmkxslO
NlCBXW3B4mEm2i+Rh2XR6Nf2K/9RVd9lNEVvoRrx3sILot23ad2mm6RpqnjXuaRLsMvt7gs8gx7s
gRqDx1w79wo6/R8Ky42ocLlFuK0TaonowpqlD5h1wvTNEc5LQdQ4ryx66DWxYkmDua0D7633qmDc
FUPVTS8KCpC1jhDUSzZCzKZ1apAOzeHf2mmK/WQrnAq9Z8CHz8vUuvE2xsoad0eEQ+SGDjVNJAAr
JY2eHkrZDMxmQBoK9JMPgG20W1CJSCqw93apKggyVY7XX9x4BKxDHMaoyIfSZn0WCA2tnaqCzLcp
5EBA1qt2ZGsWHn2fxB9rrNuyzHC3gdnm4WMIikEckrjVG4qQrflYVSgUJk4lkv0IEbt+yLo2DB+M
KZy8C5YIKIbONQnWKWBFsZ11H8p+SbexWfFUAISkLXL2I/VzREExIxNDfIJqbnyqkDB5HTzbPluo
026NIHbXbeqMz6Y3h/fMAOjHKBw9WfDcIq4zi79ndAA/4HY+7sdCRHtXjPHXepAheDHh3uU0kNh3
nADeXV7sRTV1Ww+JcSQCAGOvIKA3oBE7+85prPohDmsTHYPCfjLSxdio2Jj+m7Uz221cSbvsq/QL
sMDgTKDRFxYpUpIlj2k7fUPkSDI4BOfp6XvRddD466YHoC/KqMRJZ6YlKuIb9l77tWThHyHWU0QB
tsRNZjqquWRGPSEYwSWtVZ06YAkvTpsmQTfY66GSQsbpaBonPUntNx0yPoh3P7dv/Wb+saoZ4QrJ
ljdLm6wnSsPkaZ6YodZC1E+E9aW8Hn1GuNjUP+FxGH9OpWhOo56bLxnyxfyuILby6pULv7FsnYiZ
jfio4AXEJuLPk7PyUSlZFxxNP1dx4UnWQRWQm7jP0yLWWImEneak94j4kTi1Skgu4N576DZZf9YL
KfDt6KePjtO50dhJkL2U7Efm+V64rUsXs8rtY2ts6id28U6AQay7mjyK0aSxAIMJZT9O0Ml/GDl8
rHZUDXaTZnj0cJodkVqsx9KV08Mm0/JEHFzJ2UB1aBPT8KjbgwHyJLOqW8HYOcik1P9WuqxfurHq
b4Idjn/n7CZb9hiVcaI11N71ZuuvA3ZOlmHr6kwYhormMTNL98mfEgSC6wIo1axcIoBR6lcTqnci
Ua3tTpvMPjR1srIMycd8FBgEN3ZgRycxBUqJBJXTsDZrnKQAfwza96ggxDL0ensPBWpNyV7XdQ8z
Y75fozAkT4jOcauP2QuaAOfWLXZ/I2tThQnvT2zkjX1KKiIOjQZIIrFoGrxH0zy3udg3jADGPObh
V00aJbfVWkfeAFE3qXyXiG4kqt0MnQhcWX6v00odK4xGoWuYTTR7TANQwOJcd53u5nWDEbAgydC3
les1Gz20eIZO2bUtC+AL0iR9RS2KFw0yacVnzLEcIyj5KBFPabnXskKb6/WjjBZP2hcK+vY6FJMe
GUhQnsiF6m68BkRgmSQFkgauVMQoDvlyI3BHreCT/MQzorUDh49/rDnqlcwBU1nZUUtFfWoNlDbC
SYabuxJhaZfreM4KjPJZaaPE5twMl9Q1kVpMglCRKbmOIp2Oq4l+hgsBLSif6KOVbklEyq0ix00v
rsPaGb8ZynY3W/bstlybTb6nqshjk3ZoCvJ5tQplH5T7Beg9WFWJ+xH9rdmGpjvyjq/rdMq0mVlh
Ne559+h/WeXoAHyl/+4C0/9GHoLxoGGZCbgw3Wj2JZvmYbAYUpH3ysebQ3RYk7AcuC0aO1uPLW7x
v5mlpxdBMN5R27Tu2YOTfafbowjl3KPURWaHFmszg2KDf16tjnNXIQA/AwnuAjmRmeEx2gi1sZpu
gpOD6DuI5+AHksO2EDUsgeIAa3MxCOiYRG0tw1elcKPEeYrrLq9TeZ76pr/ufWlQCXMMspzMl8VP
zMBUG4/DOCHH2cp5u6TKKfcLF8SG6y9B5SDcsoWznUY5J6GDneHgDqUMXF924SL4ZFRWvbJzQcK8
EP9FFFjXHQcpawShM2MySQeQMSrhApnVBQQTs/UUxuDSCJ7SSqZBucDfKAhkyu9me5ChnHTu0E6H
kLCO47OmMR61qw3an1DOaVjz4ajZLHWSdksOaccx05u+Frs+8QG2j/kpr52RncC+FbLWov+huqYN
pD5ZUQ3hFjbTMs7uQWub7IlhT3MqPS9DSun13Xszqu1ozltzs5i3lIAiaHYDiR6HfJ8CF+B1ya0B
qBM7BYxswvHseBHLvN17vEhYu1p61teF1IbsSH3ZDYHVNfOVS71UB1NkFHGOhXvzrmqNEVKn5YsW
/FM3rXbSkMAJ11S/H13P+pluk2XQEH+V9v+/u6Doj9q5Cf1/3//gX6i2uzzNhv/xn78EXfDP37v3
FP/xi/CrkXga/yAa+9OPJd/KHwTlYP+d/7f/8Z925P/U35iMDf93/c1t70b+2+FHp8q8/s8m59/f
+k+T49r/olFxqHEc2zUM8A//q8nxrH9BPwDfTJSlg5d9Jzz80+SYzr+YAwkGJp5uGnwb3/UP/ME0
/8VvFd7ugbeRk9vm/0uTYwpjtyP/19k9AAnDxEFOk+UJ3XT3scZ/6XLcYmmrriRsINdtK3KW5pvt
kcKnS2wRjTE+MeLLntCHnOtKYO4YmNaZ5FQ81yPFfcE85mxXDXvq2nlutNYPoQriltoQte63BVEh
Fnc3gs+0mR6dMT2maS1fULYAkMxnQlDHpnk3u6vP9LvI9e0zGdnj1/7cIiqqm0ux1SBDJZUpwXLu
U+sDXOexrl5cqtuCReRhFYn57OGHPQ6GMC429pwL+KoR6IqTBEbW2mAtgbkqpH2/sGldM0+gWK/I
OLIosONtSapoQtT3oXddkPT58j33QIDBUQ2brgTEXjkK9ewe8pu508ksiYyq0vHbsjrpXaatzXUc
tuEbRpfxTlFK0go2DuIykX1DvxRgF4aHvVWXflG3dXtaaVxOSLp/sM6oA1kUkWgXjvzc9u6ls2UR
QIHjPIeNGsTNNPN3v8mW0HWyoN0q1u/V/YTm7NInRpDwYr3pZJ6UjUNUp7+9KgdmoGZPXQA7mpGm
FyrFX6f3W89NgBK0KFnHtVNQZ00W7wZaejFWCMbLzD2YQ6s91rroj5rVK5LA72XPqIncySf2YfVj
Oi4flKmAdpZywkMsZ3hAo4opYmbu0n5GBOFDUF2WSTxay0SAH7I9rjpSDYn2jHx+BEgfqLhoBoo2
HBQwzqHTq3gdPMQSLtiw0erkW8KeyGKT/ah5Hc7jVqi4sX7zOWrjQlZW7K6O/pD7u6lRma99oSVd
6MI98rL+wTMYobucfCefmdhuGyI4Gu/B0ebNOQ5+FlkkFhzRNpMHsFu8Ullod3WFqFqT7RgPBelJ
GhftRczaX9XrPxtNX+MVYfKTrp3TKTFPwqj9e3v0m9PCH0oKBJCPQXfSMw1VjlClLYOJ+vWoEVoS
gejDlTP55qPZkEbrTwhZE7P87Ey9ACDGF3cbLtDX8zirx+ais3lh4wJaEZ1IlRQK6PTzVrrG1SN4
/GqadhX0JUA5iMYvRc7Imyfr7CXoEGem4Z6VgFI22RG0noPHmtUfCan8sm9zUKgdRpemLkOfTGiC
cdhBNda6PJKwRUC15rqsZ3Xe/gpF9579m+FIDQa1vtWrodEL475z862NJOJ+p0JCKBO5RUaFSByS
zHR0SZoSjRzvXuelHi84dH6ayVAyPSa/wqYqrwEjBUrvvIPXatHmdl28bs+khV7gxbqPLp5EuM77
j79SuH+ZewiK2IB7e1iA9oe1SUi9VrVjBb1oClRehXfJ5+Jdz6wOPbzxQmDnOU9M82qk3lumJerC
WDbo96UPTZz6qJSI3A7Pa80JfOWz847rPefkIrpclNvTthjItsCjcYPJS51w7ZqamYVZrcrAJuQl
Gnd/mZSZS9PAEFRfMQEkZcEHjZkGrhZ663mXl5js7q7SzIi2qz8tq8W14Sl5phTpl2+so8IBx80V
XYRgCtt5ILQJTdPN4ZzhmwlsnPP1UjcPLhBA+COko83LdGa2++H5+N+22oUCZ1ffRYLF16F8Zeut
vueSiShewLE1m2taDfXN8dGcM9CvDqXbZPfuurFJYZNzgAgEM7u2cRdq1fgwuJ3xZBX6g9EO9YM3
u0/bhhetAwjHAe6AqyR7tPJa9+c8ZWFLUnjayLd0TrfQg1EW1oGapDytPTqiURT5aQI2HfSViymY
CWyUZxmqWkOTsWy0n+TQzi8yMR4UScEWoYRXR3f8A1NdFXIPqXsHlVe9ju/6yskv/uhuZjw0PP1h
puc6EC2bRHEPoWW6TNixsaYc0hHpYk6riKyNsr51f5CW7rPDWZMb3fi5K5hUL0xP4lEiVppltdw7
lWYcV932j85GKrKrL49b5qlPFArWg2tq3wDGX6rOGb8pzG9GYmGAcLFOCEnW+jD+lTnqOk03iAzo
VXZPcjKXh77Hgu7OhdYrPspcvKT5ol0geWO1LYvXbv3VTMnDmBneN6lpH5U7XhoWfAEFZnYujJmY
sd3nTorRFlaVy027td0N0OM5XdlYbvP6yZzhk0UNImm0/kdAL/6J4Zl/wHlFxCSpWbHPEx8MJNQ8
kXYCYuo3ay7/DYcFxik9fcy9ssEc74EtXkHOz2v+vOhFG9Ud/6uldq0yk0AehLmi8aeLhWksJlHr
I8ns9gDmRJ2bIiP6xdvwXG8a0NykodHtQFc7mRGDJ1WvY7nb2/oKK71Q/oNnTjHAGPfodkyI7MnW
GcDgtWco6UGvd+bQXartlNY6oNoMW1FH1txtJnr8WijnkxktnY1jfJuFWs65FI8bpf+hsxz72eIZ
oqI+OkpM5yERyWG0DXs3g2OaLjU/mFvjr7GuP6qxEG+ruOhT7b+t5fxMYfRjq/GWtyuqaavov6WT
D/h10Mf+fmu1sCE2I7PW+ay0+aPpz5ow/cBpaRJJiymuhiUu/75I3FWeMnrBwypdEVotZqWu505E
XmhQA1DiFx0818yCTO2XaIs3A6WKbj8VMyq2Um/NexYxVPAtN3UGpIFNde3F3U5G6USmXlGTbUyd
uNZHg9VfpdYuJoRQXToWoSciHtEIFOsZOK0X83EHmjH/YiNfJluCZDSREdRJhEltIZ6LMg3cYfIv
Zquiae78c2/P3dk1GQJb+vMwAFBvcMuK/NytSp0wNiP1VCSzwo4+fsGZScbsn3o/ufgcQPcAD0Fz
FlUR9R1T3qnOzqzdGQY0lYvGsPyDL5iqQCMicJxJFuTJJk5veYYs8zL0mv3aCTzmAxmQtWj1I3OK
SHMVSUDyszT1+kRawu9OtxVu3WQg35mpZ+7JKwG8493Qs2a6swt03KvOGn3ycDjzPt9NaIU+Z8vx
joa+HVDRegenMPRbTorxQTVdHWe44Y+808xg0u/QOYnqbNXIEGfQ0tO8IRvcPD+YlDc+TM5I8YiJ
OllbESczyP6+s7FLey05NZOR3Tu2+jN2S3JUJKE4GXz13rLqUz973aOpae+zyvZEsZfB1dSLjL7K
CASloGnAjVS1OOptC/+8GOuPqQ1x9Kak0T0Ku/jlSsoOy+iD1mrcK3uVPGjSpouyjcgI1/9e289a
Zs0PVmL9IL9lpN2OdQ+Jny5k/yRYnS/EV108zIEtHcw9xq6B+IhLiZrItM3sfkhSF4zVxqXg5ubB
z5FVSbKfLoNo8DUma1iLBndVh+qgotRarDkNUzk+UrNW9xWv4sHBCH5nWWkZwzMtDvoeOzOZqWA6
57zhvWaYXGx6XCl7A41ZIGGd9OFSIAKYTERpLEUA8XjrNwugeQS59dUlViEeMA5FtpwfkDpQEHTb
qW5GphQDn/mBf5FjaK9oLJE7dh8I4PgTAqIE2ofGqkMznZ98I29PRXMWIzo1vbASAu1W/Yw7ltQy
cWsRTcFcHreAmX2N93FanitA8Bng+mK0m5M3VdydzfZcAMrU82y9qhyxFzauR5XWeMlyceoXyzxp
CyQ2h5h0U9vB3TPp3riY9WNW1r+hqzvYyHZR9h6rkK/oM7LBtW64+/E/Lc4W0XURr6hBXGgzDSe/
t6mD3G+Uvpjeq05ap69iiH8vKdiLF05D89LnI4udZDQeiPIiu33z7wHGMAwvmzzqjObFxSrLiiFn
TpeV8GvIWOe/n0twhQE7coIiCqM65PbWhWKGvFNbK+Fce1E2u/NyT/654iUxIIYN0r+wbf6Uiv1R
p9XlfTsS+gH7pg5c1sj39lyHNT1R6DOACz1UL6HPZi0GBAozYN9XwWk/5AtJ8Z0J+9YhPCnEsYp+
nekWfk94aqa/ihto6ruv/5hPHsq6mZF6hQq2xoW7+Hb1nPpEUCmO48zRh5NKfVzWEyO/lmL7OMJl
pcRoS6pKn8U0he+YU1NjZzpAXFfxstuVWnyrUWYasUvmZO13M2YwwEsoGENv9epQjZ+T8UUYQHDn
oEzGFfwXT7sX9D53ajkUvyyDHBnLbKY7t9ltujvfp7YwR6e9SZzhhtHd9yEIcd3D5SbNqPSnEzo5
CXx6MG6qERLDWJslKPcNHoHMaIMylR+y8EDH9JAzvo4B3rqwL98k4saHfttREpvXnVj5HUhUlXRQ
8wxkV1gsf9KbP9f1q2jqD7+jAibkCv36zkxeOOuTdQFQtCwvle5MkRp03Dg7fdGiXMEdWAZ62bgx
McyvW1+sQAVIigZz2N4Rr+MF7kvDyv5gNODbm2KsuMAdrDGwgSJXY05fyvXdl624fSlDUBiRUb4/
lh3CBzGTxUmI3LVZm3ds5jg3nBo5P2ybS4OPp6+mDcf1qi4kFDpHr1+QzG4Jb2hefIzAz9BPOnlQ
jBvCeM+52gZ5nViz+KAkyj2Wjkyx9RSX2rDak2jt38LrwOckRCURrAD6Ni+1GCXyzL3am8E6qd2o
iWmXhjv31oLMmgouGXaceRJ/FfVLOMlMhlk6/Vrthre79NFzWh6ZY5ijsp6oNL9qPTDD5JDpMx+1
vNKJ91i19Ni1sEKagjyBogAEoVAwHNfdyZh1Xtz3DYlMws/YcCDcLBoSdArhXAuRA863dhsA1YoF
Jv4oLOi0LCN/5SivUdeo0JhTxt/J0MVO5Is+jbKC637g3Ebj1P5w7PVXv50G+s546xf/2kxFDhql
9q9top0a9rJxt0gzGF1zeRbG4vAervNlbXra8j0zBqEG+N+NaWQyfdK58htYJ583b3j33Mk5NYY9
PBJcX+eIsYBbPSTcR4jB8BHveuOMoVUEPd/cSv8eKoSLHZfPom0P5VHvCsab6eIHeb/98QDYBEu7
SEpxmjC5evdQ2cWrwyqRd2Qro9xtiDCkN+X2qJ+zpDuZtjE8lOVuMxvSLHLA1LN9609dfVvYvNwb
pAxBwSHTjvTh3bji9jDs160Phc/lp/oqj6pEwmu2YKsXPeislfjnm471XmMmPVRZ8paJPhr1pjim
0md3alLtqLpHQrjdb4CF8qIpbnQEQzT6mGWbMtXJdCCsYFi9jkRvQz+I/QpcOkO/T3z5zemG5b4R
3HNrEW9r97jisblU5UyGTdK/Okxse1g3bubbV/qOSA619zgs+jMWs32e81YsFF06MonTmCaKmqji
UM1EGfiyaN9xzzYiIQVlzDc4LvYYqh4ydN6RiAJW/kze+3zSNu9JAD5/VN7ntIuH9Fk9NqI6ih7p
oNrIdtW4Dr60191ICDDM9XiFv42PwlmORcOQyrU0Mojn/LSK60g7fM2L+aMctP6N8GAGBvXPQdPy
F6vMPxI5VZc0yT6/bixJjkfS124oRFsf1UauPYOYTTgde0fOF7Mzr4UBWSkbhwm6VGucOFYo2Z8I
eynfWGRlJCsS/eLzs3UrRhSCN6t8MkA7WvMBYkEaKR7ygfC1rD07qo9hZojXDRUwjYgekwtW7nf1
zdh/2oWEB7pmKz+BwhkiM3PbU75G7kK9l85ijedksO8sWAm77oFZk8Bwu7nrY1k6sW5q/TMxPldj
fa7ssfkuNfgQbL4YUhTp0VtKZlOWutgQJqTV6VebCAK7ytD0MeI9EZuLxxOuTDT0enZzQssfvVO7
rHc9eOc+aaMqm7VTn2/FJV/MGreKv9uGW/daK6XFrTe+KDhX0QbF5TRVXYxApo6mjCQIWSD5stYs
v7LwM6KmLEiGWpf14C+W9XOc0rvWOjX23H+InvWFYKp5x0n+YFWob0uZUOL3buCRQXjV1W9vGaJl
addD1+NgznT/OwusIfKYzxwo9tK7lNvtsa/EM5DJHGQj3QyVzfzYfnrWRviqCcKoM2tQ3Im6r0D/
P2dZFrBAe8+mwfxkJ5/ARrvkpn322didHANHk/TKMz/M/OD01olBbhdZ0tNjUsmwudaaFmjsbC51
pT9pEvNGk7vTbRYgtMudP2J6xUsN3dzfasWp2SwhFHkWhfuw1pz7ZzvvGGYSuURNm7nhJo2abPKa
w0Kv3/riaXHWjVGK88sw4aBNmls/WBaZk+P8yobbfbDQ5TNDv0dhg7RtTmK7XzCwEwRJ8W3Vd5uD
MneqFhlWnpdEDM6ZYpG9cVCyHM8LTnzsZcUCkzLV4lyjtq7HNT3WRFscmgnBv4HY4Wg3k8DtzsRi
2kbUFrNbRYDLLDT8KxiQVKuObdcRcJErP3L5qG+KWblbZY9KW5+B58OlcqzbCFbhbfWplLmfb7Pl
/Zps5b8UUvgvjcWEYGE24VmPs0M8oxCav4+c5bGvnJM2IuPQvKR9yWwSPCjurnNavPeooDGwiZxk
ndZ/Yj5yUIsqwnlbqhN025axPutBAJ9xTWimxoLgvO74AM1EU5GDIMVjRZhdyrxwdEJ2O/k7jp3Y
K7q31v41TfggmHB4waTrf0l+kIwsGX94KZVztvgn1ynaMwi/21e+G6O78kku6sXZBjei+lpO5Wrd
KHXSE2b1LPazjFC7SfX3SalhCVcGE9fWgB6qGT6ZCOJsp4qFog/qOplkFyPV7jwX/+XCXSENdhF9
3f+cGuIZZhTLd9MqHpeKZCskBNABwcVtRYqcUuHgYjXRaRzJRunV52Fx17hE8FyU3EeOw1AhdedI
pu7N1dv+jMZ5GXWQqZKxcVE+a6AAzN2OJ/Yv+u8lZzRYFWtsuFNzJlXrBenVeByS5FNrUUtZimNy
JMWC4n47OB0TV43f9GUU9cYsXisMcF07E5g06Q9UIOZx3h1pbm+xyB+1btdmKRAqbegMXF9uP2bg
MkmLySWr/s0ZH8aUqnrBNWpLAHgIT8PFVPN5TNP5vBAr6PGyMbtlt+t22SNtRdC1thbtWnU99e0j
+Rq3nhSPaN7aJwvB1YXGDs5/larw699ZYCHg5yWG3SwHnE0mr7+vvrmjupJ/KVh3OkE5ecgXMvRm
NSpxgHY24l4dQN2vgUP77PRre5brNqPuLE5fsdX/zq6mXC8U63XS0iki56IH+REilEqO2CXeVQft
Q0Hfk7sRcXcI1rs9zwTo6qoRpgIAG9piz2VOQ+JYNhRY6Vd28kv7a7G5rFkcKUxZsvO/b8kHCdDV
2djIH1YWuvs9e9vdv6TFSlYz/rSA9PjmrGsYyRiBjXDVeES+vjDyHaATbXxWoJedLeKso2ScMMjK
7gzccQ5VNv8cMr874iN8camDIMqJnoiFfS9hqZOle4e0rsjxSCc6QiTJaPCL53oFdeHktR30OTla
2C+ZDioMpQqB4Z6D5i1mRKlrLikPL+nlNFl3i1HMYb5RYWi1/zNty9/K2iKymF43Wf5JdGDbakpZ
3rDI4JZ0eFZOq5b1Z4Gb4Uj60Vuiu9PZsLDer9P6iUiBFE8/oAos0RJpjz34zBOhI7DeEQYfsko7
r/pCHlS6wPhYeSPamoTezQpGXe8xiuB19JZHnlyuQGVfiQ6vz44lqyPM1Yua8QUL2WwR8wkenjR9
I/zI+Ka2gay7wo1tDoETyqrxmDYq2bMEv/mlaQZfO5KtV90FChB/1+0eWJx+Q/hcfPfUEEiN6sN2
e+3cCPs10xaD8GbXPOv1+mbMixPq+aDdLZ5tscZIo0KbObNHvLqrY2R0j+dUJFZgFky5mVitCEZY
n9DLON7ByvyBh6BJQ2Ev2MIUCXQYO1YoDud5/4IHqDvSaj7/+7k0MJ6uzBkRMDrfLIhi3eq+Vv5v
e3jr8uwZQFACSKz94fqCHKHOH4njch68ChEE0b1/F30NwE4BTtPgk2k+8ibD8k6MhUm16hEOkOA2
sNexzLipXeOs8c2ZUe8DR95jZ08i4TI+mDlu3pmHssTGsSVwBejbf1Gm+I4ZItsUAQzA+7m0npk4
HsqxbM8ILn94RvOp57hY6voyFRTAzsvSP27p8ok0gaPAbWhw5ulDq5t3kMnZrRLOiDLvXt/pvdO4
N9XGt07vX5DZn7WZscw6PZPNgc4QxyVXwiFhFuSMY6CLET5T5SOjySCuet/AyU1nNxPhbMoitv28
4fpt5njeQD4vt7RtzRPbjfFcZQYvsbPH+fYjG6GRindjQtYSqlcz0WbJjOUVZo13Pw+0g62AhUj6
4pNXLOJgsEmqAtuo/ICGlVQkgleIBGF2lxVM39PnwmiZRtSElRHdgS4PYzVXOCiUlPET5QswAp9r
B7DVFmQm9na1+fo+0tDPrl3fNauDIXZcfkubBWAN53AIQJUxMtBqfvosDZrVRCa4WXHW2X6U0hAJ
Z5hjcyUCFtRBLPazB+OsOuvSOo9tszBFM5C0aOYhNcqjI/06nsAm3DVtS5tk+r+rTOtDI92omStj
psln9MV84KA5kqbS96+ECH9QEKfBkrQPHgfGeWxA/N4tNoiuLtWjXJDrVibrdzYTtBiSpER7Tfls
JLq8sENJw17pGCJ3HILfwNrbkKYgDr5bqCeZ4Y16lJrqvNlZcoYrkR4J6YJgtyzvlfCno+kR3bB/
W5L2+tlreXd67YkKgdA4mG8658/Xdff1pdnPdiuHBydt77HVswukP36+BLBMZzXtmfiZF2LtOGIT
k4JYZSKYrDTkrGvpVQz6wnI6ExjxBW9oE173LAVradbVA6qFlhSW3Y41pjdd54/w0zO8nYdmgD3o
FHzQC7WH4DVhmrNHG+qOphmmg7f/y7/+31z+mHLic9x+AUakSK/M2PPpdfW2PJn1jkSD09v07XGl
8G0oZxjPesnBqHs4KmDALDIIKveZ+2oOu6El1UdaR5rS7WzrI0sAAXlpq9yrj5boMMnp3XCrH6hm
lwP4aaxkWMjp8QyLDtn86e/ViR2ihCciqmap5ll+oFGengsl0Ny6Uw1pyD9YcAsiILJvNoTCPRQL
OFhSMI/3iS7vSC66q5rWClE/yYNd7kIsP+HqKok1yrTJP5fC+Nta9smymWMumxl93dsMsMaT1v8w
de3VypeHbH9SPDO5pLCAW2E99+hwIrd38cwR/M60jC2CO60PiF6XKIFJjycZ34cTWWb7tk6AJxzZ
3YphuZhMhC4WFt3V7Kxns6taNhIJR7Gz3PNODggB5td0mh+obJ/o1oAiAd4OK9/RDlZe/7UFBwS9
coCPkMCsrXz3+CS1IxmAybReZ4v4hfdCH40T8mn3ADSFdy4FSGrpf3qoGOGiYKpw0iVRPjHMm5Pk
paMFJCe67x6YiHYJZv2+9+LEQPrul81yRsUclWXLKbgP5shOxVmOp4B03jrLnjgnEsaKjDFsNtse
k+1GcDKKtD+NHXo6xM13ciBejeFt9agqXecDrOG2bJPILvoyTgXeIiZ2ZCBq2nGsbB0mTk/GcM+4
oPK+5yVYKV1QxLjrw8RK5NLBAKhqFDdjPj8MKSIACpOyG38ksv6p8xbfOViMD7YYe7Rp7J/nqf2s
HeNTIxbbHOyL3ph4GuXPGqrfvVoH1AKeNp8WG/gIDXt/qOmsD3WZHbTpGWjviY5HcEveSV+fjlZu
GiH3Yx34BUEOyepOMMPNN3+2QBeMv3Whxb0wErLG0cK0mAp9YT9KyYuH7bGLBKnFd2krX10WtnG/
jnExJQLf4J9EJRqbtvRk00seOqeEJa3+4h8oP3ws1k1fnYw+Kz79qPUxdAPYLOOZ/JrjZtp//KZ3
cGH07t1AlEZSJZc8k/mdsy3eAX3yySRuLuQHSI+6w4DMsvFakZodsAAtDoOPed1a9AUevvPGQ3Cw
NgZCWd8Y9EcIA0iZtvfNfOJXD/lcprExPIP64Sfv6gNGMQq8HfPF1FlPfxDNQorXpP+Cme4HMGbY
bZPzlhPtWQ7wi6ZkZNSodw5i2ZkPeHXybWdmQyTQKK5zyqTppetkekKCtR5QMvS3UU6PqUt+QWHc
Vb74zfjeRnHtVrRS12ETO5m60ZCxM64bMa6wUnuAhkhEp+MEKPcjDigZewqSEa30RzWemlL/nXRg
H1Jz2bFrPpokXTVRYtdRwmCI04oqRZdBuV09QXiB706huwFOx3B8Z7m797DrDwuY/di0kI0Z1h4k
ntSB7Tn4RtGUQ5V0/0zXLVxy5n8dMN47YC7ioBzJsnwLQOCwQDsm0vo0ulfTNbsTss0eg5oEDuQu
KH9Qf4TE2RNAy5BLmchcivoJcQVZBfjmWCjvPDsvLiyN66gIGT7SQdm711YttPEjS8eBIGMDZp1W
1BYhOXu3hkJH5ZF0y/Ti6OrDXZyg2s3enIJuCyOCmjqj6zBMZhYcGprFsqkvqp/+3BE2uv/DgENV
sNRW+E2JFed92wKVMH57zINb/YJ4Fe5pVryWTSsuq7Kx4RFp507FnstMkcw1R+QnuXTYYleo4BKv
XlCn7TNdHpe0XiKPzbdQWGtQ5uN6skp0QF0voAvhyqvApOdb9QRAQKIKJ8S9s1+2oZsOjPmDppGn
5MHxTHJ4TdZGzB0PJfxIvcuOnrV0Z9WDvVn1Ih7G2kcpYxxlMrM9BFxQWmZ/XApeu1TMzxogskPG
09EU9pnF6B4QgA3d0kSUIPImPq0hOoaAuNQ1QBr8T+rObLlxJMu2X4QyuANwAK8kwVEUqVmKF1hE
SIF5nvH1vcDMrszKKuvsNrsv9yGZlEKhkEjA/fg5e6/diJ+Mfo0lftzYNHFGI0aOV1Jfss34yAmn
PlrRTASbjLamM3+rop6oIr9qaXqN7/DRA7epmd+YP9LBqDbOYOvbLlrADUX/gfiHhJHW9ldx6p4Y
BGP/rjMw5Q1LnzM+1vnYUemNyJCW7zIo3dxW+D8q87ekHZtW0CE2tPJBZfk1hiB8ZH6jNqY//Sr0
cAlYV2dyvkBgdIwjOKtuDBmy8SaFCao2hL28MBtbc98hz8vSnrwUR6wMs4cVwNVaVuWwwZnGoJm5
xSaAQFHTSAF3m3mBFnzU8iFv8/mlzHbI+z1zoLQepBTbKC7KdWOzF1mZTq/XHvTVqEPQ9JkOMBMf
vWyWqz5X7zkiejgFHUKX8SnIYg73lgzXYxMx3c2Wq6EBNRWl+Lt9lHakqnu6Hj93Srw5jI8yE0CQ
j0zUEUXIPfeSokPcItEIWBNSFxGZ0RBBTHAGY6ozDnJBlL2Ktq4UJ0f5b6Fb+PCq7W0cjBES5/qY
ZFaI7zOih6oQxnSks8TU/wjgNzOZ8qtsGgrWhzABht5fqzK9+PbYbIXgsnHM2kfcV2nbKouOWT2E
93U5fcT3Y2f+NFJu16nMX8q2YsrbE1BounIbAjvLQphz4Ywbj2XzlM4cLfK+5Z5ADdavMJWC+jFi
r6xOLaP4SLIvu4zCqOejV0B3MYWHxI4X0OfEjHIc8uVOHKmhWftCRsFLhV7pXd+eSvVCIlx70JfK
Ha4Swr/l4bcP7QVWPplqY0VlASC2SmhypFAMMkA0xtJYuD2Ifz77334uo4uxajl4Em1obkKHxq1P
gNGxj3WbyFXOmZPqxBa88ZPOkTAp/Am1UQtBLxmOcdxC01iehf98dvvwP33u9iV//I3/9CWmOXJY
iKxu05hgfYwIIXvc1OEldGPHC8Q8EksBrhVa87zR8MsneC+9PKxfzMH8DLqgvkR4AjxfATk0K+dE
8jndEaXnWxM5Mg4c89PskZm2RDhSK6EhKo+O7GkIToxdOxIG0qGP77jygIRWcjtO1CSdS47toMHO
CDOT4GlMPChKmVTS5rAY1a7MLjoF/PkUojtGx7Lu5j3NNv/bN5EI92ymv1gzx3Whs8x1zWQBpGh3
lumSAiO+BzHmiclvgk1OWIGG0avtMH0MnAlpvgsoVvLDYek4+GqTj8a3UvrXKfDtHWECHB0lMVvD
D1kqcfKjdiNahqDKpi80YdZPwkvtxgY9QxinPWSOlSTbWS4VpfK11y77pQOseBrERyumLzVE4WbW
/ZegahVN9WlnNG15LDBdrroRXc1cS1Cnzg5As7n1B072w1h8zlN8pnZhG9SbV/TQ9KVnloLJSe8p
Fzx4p6AyhY1XT3SPmU8ghfaIisjY8Eu9DLXacUqP+Aq9xhcZ/WxoUABeIvhkdPtsL2vnOddCYsyG
AYdPFxHvYPQXY84+nG54GjMKB90C1TFk4CeK0qTZEgQnBwTeLiJudUk1sY49kOGjWTjPqSY6al7O
n2M2tku7aNzY4+Rsx7q+T7tOO1auTdh4pwYGw59g73zG7XzDojG0I0ZzGlmgucg0wKR2KsaLZFZN
EIDX1V7KRrOJsiTEke4SSTBmD/PUPYWu0zBel/2mXuhw2sI6VBmeVWfKKq+xcvMQM25JItqpg5vu
koVuSLsZz1A27dxaZ0Fx5QGnWnqa3MJrk2zYY+Gdjn1R4obpARoENVoJt+C1gCUvT6Y9v3FQXM2t
KzzsqeEervGxLBM036PY335/UV8Mhe1IH/V7puV0MiG/zSCq7CQhacG4xgO6t/DVxF92cvRSR5ZA
Y5mm9CPBF4gBaD/dvpFr3RmK30kbaDmHRMS09Az6sFZ7dBsT/FN6sa4tgAmTEntsNbnLRnfYV2Hf
7/Go7AxLnxhaSabqBeEUwKDT+ziPj0XW8e/29PSnlR3Yaq1Z/tGuNC4c6mE0rpz+E3dLkfdRh5wF
TUhfmTMQUltSvqXJCNWeuBzx1o5WvjZc/3tTijsjVrs2tT/mnGzzukfTOBZ7e/A/DD/0mWLH3VMP
eVWf9fDYhRmnGkZmGE6RPANzbTr/XVSdvrUN3EhVNH0kJfkEZUI/qo+1xPNjnzdWD/Wnwqq+9Mze
1WESP3YIGVY6MR4YgPC3mtFjHjLZ6ub0FQe6e9ZS6nWODx5IG8CRlhNfsiTe65qPv60ww3PcKtBE
OUZrN6PrMph3xYhBCYIaE8fapSVU4blrwovA13awviuZJnf5/D1HXzRV9uNIKydg4lgi6tg2U/iQ
LqeowYauImd0Cw6TB+aOMSSc4dlJ6XOkHVESzTJ1KEr3R4z7ADVXl3sCCOtRLpcfiQxq4za87LDA
mjXjZZgWsIWDhO6WTkW6JukYLGre3IcB0cTUiW9xSWSGO8T5BjdFdZztll0sm4KZ1W8JaxEKOFiA
DrhTTB3wYaWYV9YEWbgcaayA5Z9dNuyHjxv60OhGYouWB7ckMGaQ9A2g+J9z0fc7wSTCMRAFpdUh
J0/m6LdSZ4xQPvTCOrTLQOP20JUIVKyFB9o7/uuYjBCWnJrUNgs2tdGPn5le2FAqkDpX3XyiZCqS
ZQch6sWUwXO+WMtxTgyrnob1UXVgAM3lYS4Aolstk8WuifKjkNHrDBqYOULPrqZkd5L5cuipCXBO
cpqr/B0UABysljVN6fIXdmeA3pH5atbjKuLS2LuVwcyzr88O+qaPsmSCVyI0y/3xrV4m2IWDaZBE
h0/kUuGhJ4bj0jeo3+3OpBkYaa/oFbPZj66IjImK0kwCSuwEfmejGnbNkTmATmxF6eSkyPldeJq1
X8DoMYX25kmBY764LSPtfBb1l1N6+Tq1eozfg2BXMd6HjkGxjiN7ZRFlf0nMivQBI92hyMipy7pz
xk9fExT46NvWj7ExngIznD+0oji59jB+ZUZ0dq+YX8OPOmOmPWs41pEDoE524gYed/EqiaaJZyyd
fUwHf8IyMIcMUV1ZRu+ycz9ALtSfU/Nmh8U6zfVr0JqK09Jgbczc+OXbiFHjItBWce3EHuxtzoY5
gi0DL8pGhMCZjMj/SmYTHTXxMeGEDDAo5vw8Qe30ajG7T/YiASfn1fkmhkNbNtdWt+DcErBi1UFy
aBxn62TVCz0qBlfp4hYgpxpl3HcLkM4Yhc85vnDScKxNxFCfO4OVzSb4QqZ1cCKmmjCp1gDY2tBC
ALoKRL8ongo0ciXWefTFDRFEqnqE1gWv2Oh/Oq1DcAjz3mfCcI6YJrmL8kcFzuzOF7NXTSI/wrL1
0Qog7JoqMhpNHVrVyPuoQrs8BA49WDl9uUZ6h69zVySD+UtW4cGpkXxzeFfbaOCFcjvDunSOEAeW
wm5norB4wvPFORdP05cV7MkXIfaSCndjB3N3CkILx0wnrrWFVHusGSvaSt3JrthNBQb/PjTma6e6
cJfIkBYw7bazo/SHFrk08uUmJ5coYboKU9fra91hTe/ERyPnaBsl0j6S4/T7Q8aZ8Ji8DWFbnvMk
Ls9ZHSnPKemu/vYhjfxd05qkGlGrTOY8XJ02fA8nPF6Zw4SnKyVxEqCe8HOjp6qikpCParGJuBqJ
KHC3NctmvRsTzxphxSa+ag8tqEmbgMW7wFpe85LOjZkI865KtBerAxtOHyD32vAXrv5li5xeGQf1
nFFn9JAmammLcXDnM26iZIU8USaIXNP52ISWT1ZAsDXS4RiFU3J1ngaVICGycuC3RYdAwh0BWeXC
a4YF5wFPej1Jk14SeNNVwWK817LcIcICmvaffI7X35yBf86Ltv4K3MMwCH0Fyp80pI158C9wqC70
U7z3UbwHKYCJZ27kuW/1YwT464GXa9vRmwJfYeTtir6Np8ypYRdn8j/nmFIopRCzp1OUomiJX/vG
ocDNUnmMkkjbI18hPNRRGXi20vjdCmWkcOeK2k43Qdns1RhBEaWERzGQqueFHoL3oxMnI0GHXwhJ
WL3QZ49+UriXpf+RgkU/Ny4EKyiml9Kfg/MfD85iok+D7hlMOXMtkzqpRwGnTzaYu7lrSq/UxWNn
u/7fvIzmX+gyDLqg34jlf7YDSVIuWLA/+S6HEEPETKbFvh3sT4Ci4gMwQr9OjJhwx0RTdDj66H1+
L6cGzY+dGkANR+MRtaOFHCQtDp2ZGo/MXxvsQfMWzQIGFjPD/kKz+4kbFzNOZz/rE8EMCbkj6EuC
K2gqqB9R2niFUj9TgBhHxMHhg8SGiOQi/JbWKZqicc6I0RrzjVmYNE7N0F4j//TvbYi0zjhVJySh
11bi0zOb6tAyd6Y+a8SrA+Tlb8iJBrbbv/pTXcOhBJQAA0zbXvyrf3qdcqPzixBdwB4EHWbwrPeU
3+zI9OHXJaOBUtKKYQVX7anXkbKG/TbmGtgNRhcdaA/f+7mr34VMKOwJXNTNwBaTJ7onCtH1MuaN
60+rzIKL41XjPL1kY3S/5Mpt/AQto+ZnH6BV+idtMAkh+ZtrgH/3P/5yil9QIReGMvGXX27CxZr3
M7J3laaEljFntbYDNvtvYQnc0wQLyq3EG8H0Cqx11ZDpoEXaD6cS7F0FRXBN0LAZW3j1HYatzE/7
FZYp/aV2rWFj1xmtbi6rVTMXiFeY2F4Cw07/9Cyxwnt4D+09gYrQDmXS/iQKEyfWlL8BSqu3zg7x
z3jElSvu56LJN0Gg2x9+mR0yk2lcPuqveht/RPBWXqhuYPXigNmbdicfU4TgQNt6hJjDpJCoa290
fdQTVglCk2JoCTVnjnVRuIKgDwPJdqoOythw54iTDK+AEWZAqcJ5YtM7Ii3v1kOVhjCIVXjPYZYF
gfyNNRRe/9RU+VvfqP6rZ9jlm+23opsmNO5IQaX12PboGBLbAl1vteYTzALa09mYHx0O1MAPMZJm
FXI+u+vVezUWF1HP1hdL657uJ5gnBSdZRb6/ajsneI59MwXsSq4gNjscF1oG8ZoGfoLJMA637Nv1
dtawqAxbiELNB7Y3hOPNgXsX/+7gtncyxuVi9mxHQ12+57ZyyRwhgFVo5jEOrWzfGvW0s1qkmH0s
bZRVLSxGyozQL8TH/7yg/xsuk1mIbfMfOC1dt8Vf7zAGPJFm4MnduzRM9zrSZYPW5tnu39JeXiPb
h8Ub1MqjmShPqUgKWn5JsEQ/ceJ3htarl5ljpMsfmUWf12R2t7OhpDs60R59NhGA42LvkA1OgW5R
1ROMsrJbUnRB1XlWUzueUbj07/3wA2Ebog26o2szm896y1eSVW3tQTX+zc232Ov/srCgpsD1pgwT
cq2+8Mz+vLBoVqXNnbTD/WwXlyiZ5EVORMerVIvuA6s7ZbnM9jnBjYV0kcn3evfMieaiDQR3TnXT
XRsTj2VvS6Y/VnDW/FQtzUoDmQye5bJH/R1kPcrBRQg5j98F7r+VoeEADOL4hZuI4EJmYknd3Csj
PEp4wrSjky3kCubTdmVtUplZ28raNcy/NjPjrL95CYT6900IIoFpuQq/B93Hv/IV7V4vcQRX4b6X
JeDLNHBIjCfiNpPvym7bhzlQIWFl0U/bRLthRuXbEEEksoNxq2ydhlzmlh9pciEK5ymdElTMmTSe
MztYqGBgC9lETlZV929u9OEjU7j2Q/+DrEl9L0mF2caaqb8asb1BkcKd1sT4Vabi0ho+8n3G2GGR
vuYM3i5zVL9pQQtG20/iY6PV3ZNLaISfl88dHaFNlY2E/XXFNS314VIzQr4bg+mbozc9MtNs25QT
6nBLvTZTbF1aaZoX1sv3FG7ZRknBZQrD7hH9kHEHa+BeVp3F0TDDHjJo5w5X0Rrss+VFMDwuDaOa
DUD/801bwpp9aFKO/L0+OshDqvmxtMSj05XFqavqR8NonbsRQdRjxmGwdGcUx+glyY0dTlpR4jlp
CQ5xOgs3xUwQweyeWr1iVDDoEUue82CJLtlpqtXXYRuY3kAS75KRGJQmCnS7dO6k1UA5R4vnjUjL
tvQ/PkGVgVqBZ7/CApavhy71r2kmLnQc0l3cQ38sHZTETR7UXsTx3dNBD8FjtBHfCS3ZRjLJr3rU
7ZGcIt+LOJf7M81ui+zjFbCt+ISmu1kpjaY5KHPfE5Ug+KNNWApeKa6o/4ARr7QQ43PzwxIlna95
Qso19x+6bTS7OUSEgjOS2q/D4FjmkBT6mHPDAhuvUnlFt3kWSLYu8C3RzeEwvQWrk1hVXwHCu56y
iYwdJxouEeRNRus5WkAbtcUU6c/4zIuHNByj9aD4m0v8RGvPzitKsZVhc+5DYarusm5iwENw599Q
S4V0/31pseGaKeGYwlQE2/zr0hIKjcZQb2s7pqkk1DI7uoCe89couuVqms3PnkP0Y17CCZ2A73gl
iaDHIRTferIdoCfQuNNiuBIFwXbXRpPhoXPZ1rLQfbZcYgtrkAXb3h7E3jDUW5vrgG+m7GwVVnNp
Jw3pXtU3JNym7T0Rmmugs4SUy+sYJuF1GfeRGGfgrRDSBmuD6tdnOO/ogNecnmTcjATuezegnTLa
ecouZCRnVSB+6K2BMAqs0mfLzBibFwKEuVt8Z2xOp9opzl0YEkYtuB4jS9j3Mm2rtaGiZhsOcP4n
8PceNM63bJD2ldBJz8Bttvj0tgRzZlrX/LSn5hC5qG+FdpXyB+2Lfq8VTMuLeDtTRNwTZQhbtBmG
PfAQ9Ccq3gwsyN7Q868EUlnMpfx5b6jg2uYxkhuOYIzmpgPcC2tz88Fb9slQtPVSvyRyno7NKlWD
+4qN9pxMFXQKuHszmisKb+MYWi52wNau9tjnQ5wJruGZ2LAJxYXoluSU5giT7tBhroVWUmxg9KpT
lDED1qSTygN9i4x9EbUtSgjE1ehdrOcY5w2dLyfb9D5azDgp5r3rJNV9hB5kBlvhmQFmPFSScRBn
P90EYYAby5WofXmSNl7FWwnw/xrgc45+1kVT/Gr/Fdlzw/D8LP6b5/P/E+ZHWMu2/z9hTBu4O3X0
rxTT21/6g2IK+sQ1ba4tuP3/pPu41j9sG3+jcsCQ/jfXx9T/oQQ8ch2qKG4gbrA/uD7qHzpwCN3m
C3THwNX2f+H6YCD5y9GCZEBbcqCwAAkhY7D+ysWvhQJmUgUUFi0zXDN4ADbe7pJl2sh5GuUjwGzk
QD71Oh/dHhSjzZoB7l6fkvLQi8/bqPH24EDPmde3p3rtlGu9ne+TKNv4tO9WUYs9JgaZ0Op+SMZv
XpNAaTGayr7IIF0HUV6fkZetot4dtlPmjutar4mTzOI74nqXAN5Nz4jx4mcQSkYVVHc6qUt5TWBw
vhAxIPxAn+/mp35Z6jGunLoOFYlK6Ij7mk6YgoMOmhzyqqGl1SjBPuLiPKrlmFySxFODfazIonjT
yXSscDZh37qjhXvAIvgDDiZn7cLH4bVqDHKfFDMFNDxVtimixFhLZ8o3jsAXcGszSwvwie9zi2Im
YhjCgrCnz1qjo0HspRDGI/3QGDDCdcHpSaxM6oLP7IMRt7d/GYPwuyCwecVhn45oqX8Z8tltyDSM
pxyNkzYl5EMg0ZAWa/KMMHlVwAHw0jgjcKt/WRiVFMpW7TmSMWxxokuSYC+If6nYJv8Uo1GbBAsC
gxhtw74SSnJ1yunQCqJKUCGhTa+KtVk1JyG7HuSCh884vAQpYFBPtwu5yfBhgoQtN2oaiET0cbSG
MvBx7wJn0WxBWB8dJzdpLrWmYNAAe8Flz09sz7weiZ88k5TekdMy9McISFxWPMaim783zFKr4Yus
Iv+Q+WhiUKuymdQpLBvd8rAIPFmDCzsJXCamOxNP4mJNCEKUcm4xejPTzpUDO3KbITtZReDaAeul
x3l8QFSFjanE1JTY5rOb1TWdfu1g9g59wFIDCWmfbKCUp8AyvvqZRn3nw2IgN8ZgpKRdo54f00Jw
M4ndqPPb1WmKgw6KwdbtSOkLEoRMvmlz9i31hlIwnw5DMUVeUgsIKSBUiliGz45meySCNGtZoRqq
Un3ZSlvtQugzXmtItpbef4ydNW0MLH1rNCRkPqjcY6oJ8KPfwP3KV4GWgmOoxvCYN/lnlD5MIe7T
INGnyzyYABY066XnwEwoFAIZ4gLWhaEHm35sD+TzrVvDqB8VE2XetIqKkfvMQRN4yCxreiwRpnSO
+Zn6IvsWNocGZWRnkok3Qa4SfXJnCoQftvMczPmHyDtB9HOEvjgC+NAUj0FJyV6Yzd41ch1RESIh
eja0/acdAVzZ1goTgxoMX+bAu4d6ftXqfbhxQ3yK2iS3WHpOCF5hzKblfQGRq604KLU0qHaoNvqa
4je4GvhSUcnQyiKOL+vRVrW5yR2OyWDXZjEpCHJcVwuvttQrL0ebtR7qANkrKeod4QFg0w5WGkLl
ENFFQpHxzHUUGcN9Nr1AmZh3FiceHE57mWnBE3WQe2Z/RsHrfNi9c2gGFO5Cs++KzMTxw4UMNbE/
YX39QQLdJpqRqym8Qeu7CMjAOuL5yrF00CvRSzQs9kp06Nsgax58NJktqrQgCImvmQsShvOecUmn
gSfNEq4N6zr1mPD6pnnX+vAtNgn6bswCQj3BqIcawVnB9yit4keNSkzoiiCX1Fn02ZMXQCNcZP3f
EU2BKlv7GW4P0wfJ0LTZrxDdcgec2E/g3kh02ogJQgkfA+NcTQ9+TSxEuJEYUxD/mWpd1Qh1Gs4w
Hcds00Ti1ZY4WlN7OLdatLfm2N6aqTjNs7owHil3hSpLL+maH9SBxZYy9SuqzPeuiuuDzGkLRLK8
kPsUIeWaq00o9XJHp4NgUDPe5Cxt9CDVIYwBnU0QWSZzMtY21Zjf281eR3yF0SI8G4FxGvrAYCca
74oIP1iVD6guEkw3db9v0khea+nVhr+P6TfsyjagiY6rjuDw6Z6A7nZ+tUeT3n2jC8+Znc8BFXIh
2SLQCt2FQ3Wt7KDax0X6WfURAb5OfPL7ECm+lvdb8qDtNiFGeHJQYpKejf/UX5nW/L2OKBpF7RBP
JJS7Aw+G20XCs6ijdNgn+vBrGovCIxDgPDTutI1afYPgrFr3OW2hfKxJtoySB918qorC+rSHV6Te
7yhVk6chIl8LFAFrNMr8Naqkr9bN+oc87h8REyFOdnGM5oZ7AgaAQFno36L6bnCSc5z7CObGzYi2
tgais+lQuAr4eG2ZorLzA3djA06nz8Sr1Pb9z8x6C7IgQNSTQzNuWFWy+8mVxg4FKOdAl5N589AZ
derR+cpWUI5KCKoMM90fwplXwkXtHHDa3E2R8aQXWQKeKGRhhkbeliOIHwRL5kiCRxTRraST+U2b
phnPl1RrFxD2Vu8RL3B0NrxQjYzL5vfILMu1iqKNYIhHumr3rXAItS309qNVjoM9LVCrVtjDGlro
FnUtU/gx5+ZXwF/EHKxF2GR4ahpUvCJ6B+0anyylfVoOR9PE0hsPbfK8weDVM9WvqLeR1pMc6Udn
dBeeNfQH8LXGtRBDtkCIEGBXEiq3ajYQfZKNYsKjkoZhsYnqyObEukpKS+0yio20ItcTbb+/Y6+9
WFV4dMoaoA0ir6MuU5yVC3oqcIlQs+uKA1Kzr2r4IUmXYrQv9FcUa+9GpLOFNLmnI0hbjYgpVkVi
/MROtVG1da81pblyZLLLS4EPVbGe49452J32CHcEP2dEpGhz0mtc8GbUaD9dWuMmLQNXj2n89sF5
blos7wAs5vaI6GbyYOiw6kzze1Jy85pyYUYEMQaVvHln17G2i6GM1gCbmW1x3K91HE2LoKczRL1i
2QwuRUAGPCNf327yI7kX1kovxDFv0wH3VA6zQZWHemy++UvyGDYm3MaW+Ipa6gwfAGusVfHOsoNt
ZRSC/GVHZ+qZzYgTi4VSloM+M4W4MtPhdGWlL6PIOGTaCSm/Uvfv6yGfvdYFcnsbxQFATjYZtcI6
fIfT9M5POa2BdrBWCy14bSxQ1ba7M0EB7zrUyqrG4FHa+APQFsZHbi8kefqQoa2fD3oKQ8Jit4Zh
lrGCOcadmflYIJOIXbAMFrYI/MZykMlDURLxuKjZdeVuk0xss1kE1KFK7fLW6xph7ZveEHuOJPex
G8mTPtJ1Hizzsyb4d69wGMwWFUtnPXN9Sq8YdI7MSk8YwmR47DOguEMHJcon6W002k0lgxY1KrSS
uNobPfYWF03UKuuqhc8iv4IEFDXGqm+oMGnu3FC6yXColiTqvLeIGjInxN3Flj0n3IxaYHkGXG86
Aki3sMjga2PpTG0saHpzMUrz2yi5VkiTOgFDIEsssb7lTtp6TMb75xbFy4bJbrm7fVj1OTromLux
rXR2ENe9xh3F6WQhvODm2EDuBoqYFk96vZz/YQreDfqyfqcujmiz7He2IgXQHIrHyrBWLXFU24Se
/2sWMApQJdb6CtU95Uh80nEpxy0Fu0WQMwPuTVU90JoqN2luh1srwWMbcUxpVBVzJLevgjMGA92a
BgRveRazcmdlhDnCLl77KlNn9BEXI5vfSjCYbMKaieWSbJlN5TTFHiczmDJlaWs7hnXld1TDhR/f
zTL5McbQg9Mwhj4wgnNPXZRYomXkPZYXUtZxWbmZog1B479jCoPv76wiCdmlugtGVXlJY+xMF8mB
svstZ47mbU6hoSTZIvyKKAp0lAAQ2TwR4lhi8AadqVB3QzLDK8boYNp8c2wG0pGPo+w+msg9yND+
AOAFUDEhoLorLCTmCFLjgWV0FLjB0Qdu+xLhnxGF/KTnWpuTex2AWgrZbQ2Bjsusabw5YCg1Tcca
pBdQyhUHh/faMeNdI9lWJfwGlsafUZ2ZD6nITjW0aSKoioPR4pQHraRwuZb74Bji4tktbBXLdgiH
Y2NHuxQj+DP9Jy3uPxnoVtvRQsoYIRMM6vY1tOjiReFno4Hqoqk63s1zfEo1eiG0UcwRFWj3ARkI
AjxJkiCfCawGDtEvwvXIJ+yg7p11Nb/3vGvfJ9wp1ZjkvwIPxu2Z93xaw2rtdi6EnbK1lwxNpyID
TUpa8XPE8GLbEf2e29bBhp2xwt0dHGoV7fEjBvC+fbjbgfNTKo0yS5MonhUrIw24F8bV8d4qofpz
k4aItDZy4jqa3Uc77FBaaNEKVRX7gI0z0xQkiDrNo7bIb9zRNb+jt/aKuECjquWfMib7thfc2rj1
qHDRAcxMKcnioBc8JPfjNN4FQXSpW5k+t4oIkW4R7pdCq4/G2AN6wh4DVcTy6lynVuZ1WUvubuSe
t1giUewSe20xLr6Uangi9IctMkIqouv9nZ+Mxr7J2Fanor0Apv4wyuw6wjy8W4y39IuXtmFD5m2R
L4UVaE3fxJXBnuwFekSkaDM9yN4Y8Kqkr5ldE7PG4X40pdrWFmiDHK7u2JfoTExrRC8TDJ5S8g2R
buKF/oAtKaUH7YqfiGvoSC45lUm1JTMoOiP0ukgO21SZicZUUTaH3u+fXbg6p9psMVcm7PGjAauf
uuAulwPFWIZHyDB8SssCNUDZfJVKU1iuW89K7aeI2eQa5X5KejTEQXD9GI/ysjpXMeL3oX5lABJ5
LuvAFi+KsRV6L84O8vsWq1VPj3rN4G49prbpkRm1iprorVZ1tJ41pul47Z/CVlE79vZx0hDqzjaw
vxgrYWRrKOn42Xjb+q8mEi/NGJgHm6Y1yiDdNyOKOY4wugd4jkFS2rOYlG5n7TqZPJqTeZI0VLcD
oRoePYh2rXxEuWLMC5iyeNOZCzNvglQUFaKC/DWx89GQVlb+Iovoa5Z8u8ygYdoZ3Pxj+oPK97uU
zNdbv70LBq5tWOcV6bmuWJl1adIl5ttTf8PBUKuc4g3PNbeDza+QA6zBWaq/KfoDYRlQ3E/lmmHQ
RXOewbVaXuw7HfTm7opRTCKB1+SRdQqk6e3juStISV7+5PZQApLpcO06qsHSoz1UNXGWrhaK4+2h
sipmCcvD7UMWb0Fk6oATbNGWlMtDmA64E9sa9opS8Q7bjkXV5l6Vn/iH27/WLD/C7aFk1H6EYPTH
D6G3EPOsVEK+sxlN9cvD7dl/+rAZCObOteZgLz+gjsHu2NjfCz0Xh9sHt0+PkkDupK+/9FrkG0oQ
jt7TTOG0/LC3Z0YfXVLK/G2HWJpU7+VPNfwsXPYBw2ReGoAav78+qFHNtVjIFWYXO0fVdgiNXMOG
+B9e29akP8PYazNpersHkurdbJcFq8/x9uxm//zNisnbdPuKlgJAehJn2gbVPMOmusW9IJL2aDSo
eXq9AF4AWwZAYjwAUVj+3jg2HEB5m0zfhX0JM6BYsotngkd+exiJkSEU+Z+f7BeBMI4l8nu4ELQa
I4GvgxK4PYNiNvz27Pa5nGp9n5vk4Y0+yk0lfn9Itb7eJk70PJL+AGtQPAZkBh3p/hWY2AexKrs+
2sixLo9/PIhUL3FM8FC5LbBRPSAet1DRQWD5cFstASS42PJvnnabGp0LusT+WmsV7xAyLAqv7rcP
tUQXG7cjWpP0diwRmRpAuJoTMvyPGzVDF3ApK6LXbyANWIe/0zScAjolfdAeqoQzW+uizZcKeOr6
owt661jhoeJ6RruSIHYXMWZT9KXJaKUN4wjMzRqzrPUwYOa9Bd//8ZAu+ACmBiMgyvzh9nn+/fjo
gtfVGS2ug8WnDdq5OZa5Do5MDLAIJlHugsKGh5FA+iFcan1jEfzxcKNlNGZLzvntk1dj+Q6iClpk
RHzDKijbYzel/8XeeSxHjkTJ9oswBi22KZCKmkUWyQ2MxeqCVgGNr58TwZ5mTVnPPJv924BAamZC
RNzrfpxYbLUtNPxDVeGJLbHg32qH/S6zg3KjzSnyJk6THsGVls40qaogFPjxXIdJ/xxMWAhoA3FO
N+y3cW6xA+QTdZEVPk9LddbLrNOUa9fR2KFR9DDtQbdDNdXjpQIxuZ1qwJejE736Xn1P6uZh1Ecn
HDLjsbWC70tZYRApAadkyYGQ+jt6degNjLa/Tnqb/HDX/Zlpj/h/2j20wGDrOv4zLf4rK7OLcGC0
TrLghO58+VmCMzz4HMflSJWOjJWbQgNES79HP05kdO3QnvnHDArKzvXPmllme5BEz7E/4/0EAJIX
ZdgPsMaIREJjIIrHuvEtdAP9L4Z0w2lwGJVq+XOKknbjZpwv9cNYLGhZpRIQzel2pjOwWetoJPzL
G26zmpf1Nb+mSllfWzN89ZLQrBD+tLvB2bLRMXbMg/WzpwGIJY35BI5RPrn2auvsF/XiInMEW2NF
c7QbJxAVbuC+a8VzV3orAldXw6LMhMsEkQ/kRQvryTt1Qeac/UwYSPKEe+1V4pRn43NQjdejqJdz
WzM9s/nPNkXXIpwA39Fp1lNLF64eGCyXk/a9tqpvGkEZBNTIWWaFfFsDI43JPUL2uK/Re5c93VuA
f1iRxffUAaxE7Z7ahmaePAP9HCHRGw+Y1L6uZvMUT89YksQ3Klkb15wOeYBnISjIC2mj4n6OHWQH
VRY6Hte3lvbqHnXby+j4DPdaClC9+07DpvjhjsNr5UF4MLzkR796KeQsyFLLxI+hAcTfgKf4wRf+
3SyyvV94IT1epONWfYhH8+dYjo/pBIED934cR3dr5C27eaDuiSrn0NPqLChLbGZUjQeB1RBCJ/YV
2huMZOqALqJ7W03HSMcu6oyRfrBohh4CvHxbEYuECPv4LwKTcEwwIKe3IKtr4/2KsuVomCAi24GZ
nd54G6MurhYStXdWFzwxQ5g3KOvrqWeMkHZv1AreJhywu1hGoExUGGmFcClJ0vpuIZWDKkenH1Hp
bc0leRpFZW4I5qZQRX0VUlJyKY078bCaEmfoT9cMwV9Xgo5DAofoEA8jhVAEz3M9Aa/PkfyY47AV
4KUD9i7HvsmWctjEjvNqo6Q/VsNDXaK+nK35GV2CHcZj/wYvDDw/LlXm9uxmyKyoXGQMfGotTJLq
NeaHYR7u7OoYoVzW65RtmDF2PrmlVZuiiSNHxYBzgXc3Ag/HJ43oioeGB5zUcJJrDq6NbGUU3tDv
EbbBpC29k2UVTVikpF15pBg82HdNScaNRQSeLG0l1GIsYO7+e+zXEP9wzTE9d27BOsK6zyDzQeU+
La4WX1rsx7avnaMGyyv8DxGnRL8lhXEPGePFzfI3CttgTnDso3w9Nb4RXzi37qsao93CPyt6d69h
l98kbmPskgYfGddemvMprjOszDAwcGyIn5rG3yixIO/OGhT2ot11ugVVs9A+6NqvGzQ/v8REsBU+
oOcaRUuYmAHMYbv85k4TUJV8JHQH9ePeswMXcw1g3wXCENfFnnMWteSAQjfC8bK5nbVNUS3nJnGf
yEQ27/Rjh5+pZs+LmtY51XUXb5Gyvldd/VTNxS5HU7TLWwQ5sd8eW8eG/pg74y5dqiNZbsHGhIBK
sjCCsJjLaYopxx9QdIJ+viJ69YYTFsaJlMmNaQ28N6VJJpc3SfHsjDJxSrTPJmTFs2aNYRvEAHeM
dH2eRr8Gg25SWVudkzDdGzhllGjNsEFldyyM9MpOYS3iG9n2PnlVRoJ0WYvLw7Kk1xCkwZAz/LSJ
S/KS5UdMJJmMP8g3xeh+Y+D5XU8sjTLWfCDcCEh4IhAf9+OmKOPrNBWoa4LvQwT4FRKmwTEzPSdR
QzXZO+uTxWSkCdCZL97jZBukoekH2yTnNaMfw4TPaZgq1+84Tb+3dA7Q6KKM9sb3tJ5M5rXGQzev
FdURbVO2kcC3HE9XKNVuu7L4i2KgPbpYGFbMnDZ1MfqWJWX+KD2BzqrO6g61SCVeqZTOURLUnqlr
ZsBsGKWoBaEFDQOgc+mX6B4cgOzkakNbW7qNHoiHsiQmL3a2QMfOxShIZq3BOalFpEs7jNwEWxoh
YDLSKOwiYweezyfGK21MWiuDNl6WyI4P5IxtfYNQqFSPkSVJ20wErZn2Jz5oWn6xXa9nz+7mYxHl
11A0vVMQNLe4xUkWyQzfAL4h5nNT2Kdcx1FmIgM7YzRrOb02RJHVjF+5SHaMUBjEuh7KUPjKJ3V7
uxa40ibBpN6/bynf79eB9mSaP4CEdEPdKoOz5QYMrMft3DvpGcIflcISbh2xZ9nJ8xkIkbARc1F1
pn2l1dUGtSVyJL0oL9bqF5fVGMoLiHoqIkyv4iXFKDW5fYDCFbc+UZoce2aXIf1g2OnKhVpTiymD
aoEKkxtJwAUlEI6JDvGWbODLnFsG/WHjLzyZzXnxObYJB2mYWeFeolr2M9ZhivWa256dmphRtclU
r9m4Wn8EAUv9Q/5GXoST+XNtBKxmZ+KqnT1c8SYWiFVk+Q5zspTNYP4OmPxtU/lWiJOpnceYGvg6
iLS618sUGJztlscswlyxMCz8WlgVQ8XOTCnlqlV1zwI+MDKZL+R5Ul5QuUEDrtKbKmlec7lPQgpr
V9yR4lqrJi/87bbe7a5HY804UJn5QQOEF2QiBpJ7tzJCqzX60f2JoJwpcxH0NLN1LkeEw5t8o0kr
tR2AiFILQ04R1tWGnplgrQ2sktqMnEUAlsGjLdfUwslmtDhT3ey6qUsv5qgdsoo6dZoJaH7U885a
B666i89pIKjlWTNRzk2LT5idbjzbIHux4JJygTmUeZFceOkQYPr3bko5retT/696oUrKZf3k0Zof
EIiWHUO4KmXfIQUAol8skZ36TNlAajpo2EkOU9dLJBMBgoZLHhxJ2Mx5/lkEvl4cwcTs5yopCvyT
gMjWVPtlj+w4WpYA75KL4J81qw3gSHjso04PEHBOh5ucNJe/1SIwBIvcbY67JVk9Hamdbh57196O
co5Yytli4BB6uACG2qofIpYoq2JdUHN0wnN3oPQR4DFIo4nPkLypoVz4onIurWVcelpAFCjLmZAY
xyH3IluppwbNMYHZTSRUAwlxWIAjSGtd2UQPURBUoXqfT0/85MhTHulqOJWt6b73V9o5HvmgZVRT
+LV7PuxoH30TVbmaCGmOtx/z+qUDlne25K6hpxgO7cADIfGPLb6V96pNu8IFbwX4gKSTENRitYss
XYf3ZnOitJQpMSG+m2khM5COYEHYhaRdjxSFreGHay4P2Zp1oSlnoZ4DyKfIY0iJanuOR2qeIuW7
GOvh4hVtemooKygJzlzNCU4B+RFruVeKDoYi3YOd+uhJC4+uECf1SeuC4vDWMvtrr+MnHBXLTVP7
M2F9K4yymDep9cU6JWhw5UsuQ8qupFbVQs/Tz/emVYUdQS5MEodAyP2zPRJ7iaB9vdeG/C2JiRCe
EowD48JuZsq9iz3EwE23asdolicXeZuwoYt7dCFAZ/INYBlAMqy+h0zrXlbb8HfZjLdb3plcVYhx
zl4B0LDvyDeZcuvz2FQfcVzaATpCS59OTstF6f+IlvoJYw8FnXaJD64spcitaEl/jjMuEoVWiGgf
guaLOsDNI4eK/FjqeFGbarHKOwAODjsSnBgByYegO21DyzKvSAe8ie0CdQm/buY58ldZSGm0wjyV
or9pOJHOkp9di0MetvqWCvoLVzDshwRiATkR91qBPbV5tAbfOgb5cGMQs4CbJtpUzGl2M7WWDcDN
6zHV7xhBUIzkzIWwEurmCIM6beNlY7mUr1sj4RjU0JHzraLm/mioa27I633wG/MF9/CrW/g3bWME
O2aU9iFo4BETzn1VZOt6aLKMy7nenx10y53XvDqDRb8DKoTm2LiqPVQ58IX1TVe+xYG5bofRLPek
DECkAhCRUlkcoeEc2tR+GpYLqKnrumA6aeJCSc3hBtfzW90VnGft62GC0+Ll9Qfl+O5hpFY5wswQ
MxrpItKPPeMxHwDBllEhEEet33k+wCtRuNeU6e98gjA2xAF5ZDI2NvbA2U1v54KRcdr01d5f7L1l
MjFmkMpApZ9Ojag/OCJX4hcYlJlphFNVx0jTZSYc0w75A92C6gIx1N1MVnVaqnb4Uet3Dj7PD9Dj
C60J2eKpGaOOBE2inH6Obe02oHCxz4yceNyp/2UEjOtxtN/PbYe0GZRyqA5Gis7DUYYzz5XAleT6
BwXXCISZrVu1ms+xeWqXEzIEzmtLb9ySQaWFQVIFQABgmf5/racKhvx/RToano9O+3/ReoIJf/8j
y/HzOX9LPQ3d/g/dtFwPd6xBS8H2/lF7oun8D90xDA9DSUCVVeed/s5yJLBe1/VA101iOx0bmcI/
mk+bBEjpvvDQgjqO69rG/0nzaRl8gN8tLbrj6q7B0U4EnG/6NhrS/2ZpadY6NyOmi7fuIgVIjEb0
nN22atcZMbF+Ao4NTKewLuWACL4Y0zefGHv6Q66BziChOp9cBkovIVqKbDdUv3w5I25659X0+we7
ERnQPZsW6+gg58JaytCAo6L16KvX9+Xk0OQ0Ywi8Z1//li/9j3Ut9rVHZhEmQ2AkwnpN8vmjMqsD
VkV4/vmi3yfoqtD7bXItx+xD8t/GcSlfFDYM7x6nNZQRxkF37bo+a8AprEVLD/UvxtGM88RB+LLF
MdBDJiweCj4xrFv4dIdYwklIKaLPncYv6PmGbeotP2EDYW9y8K0KLIUr1jTdhna5BAvBfu/zquf3
ZV/vh0DQYmHQe4XO/4I6i3HGipm4GJYY+IRdI4dJf7YDfJmxqMPA0WEj7AwsTgfdrw+QGQIKmAy/
7S7f8oj5gBN10zq5e9YTHFDAYCn3GTa6Iv5zex6GK8BxTSyFbxpazLgp/d0w5XvToTePzfEuKcIK
CfttW5U7EzjWDkCcv02t4FFLYZ+sQr/rRwmU0Kp+u+ZJvXGJh2Ef2GuGs4JVK15wexKebRbvBp5r
xqlJHKI2okfaIFOLcK1bWfdK+jAdodUiZmnQz2ZQT1dNm4Q4HTjX0YkqSWcLU5d5Xsw3UKQQ0umI
vBnF+OCuNuCqrJTWNq5KjHPoF65rsq395badSD4icYzGnQZCt/SJTVpOSR/Yx2XkNdZcPHsNAMTS
A6maFOY7syIYWQ5C2ywZT0WOoVUv6uhYOLj4UAzdEJUzggJAVYMriPmEFKvAGSY8Ai2iq1+XK0ql
OGNGmntvFQTObZ3EWH2WHuHKTdLG1M6t5r3sEaVpXDqQOWQ3rSGkzmd1w9m6skzos3HDHE9kWOwZ
g20L81egJ80pKYcXPaUSKmYmfb40o9TkUVvCpC/vxhcMTV39kWt9ec4q7I5uUlcH23KWKzx4svRj
3gd1Th65GAm4SJ4jCXdBl4uEM+WaqfUJaZQlcV6dgZYUksmcPsBK1l0QIa394RDRBmsI0t+tRwEy
jI3GRxkFWZnj2zN29NaRDYA0TIQNKIryJLMZXGkO4pjUibYwGPKdZnvvpYh+0rbUt/pqkPSHTFNO
zrplTjf24vzlVfO1pVe8djZRp22HYTOnE7v6iPBy7Aw6iExGQlyVmzFomqPW1ruFoWGMhUUYTLeM
7KVFPHfyGrz+KLopPkPWFpCI9naJuC6llRgltdivBGTvhuLIr1Zu0I/ReW4F8F0fhRtagBpa4gLN
nDPwFnbET77xirm2aVzyif4W0gjDlzYudBNazFgFps7MPivio0V+0abSaxO0zPRO2yysu2EGgZ5m
YPtxIbo64ZUD2J5tMdbTCSnvSxMkN3pNek8ipWIjjcVNmjc6AG9MwX617oLaTkBo1vtFcvt1uyJj
NEBXOpAyE2gBA6/iJa4N9jAMpod2iG5bQi4ISR9Et5xmMG6FTb9OH/vQtLV33yof8iJ5d6r0tiqh
LGgefPUpQhTEAO8+G5br5ClN90VhgEDKKNviUUZp3x/aqatD3U39g5mQBrMM0VGAOZiameYc/YNC
3CaZmVPTZxZXDeNAZ5Z+RwGVZxJkBDmCYKKkg4UpikMQ65evm9Qjuk2km1Qd1HM+75NP/G0b1Z/Y
LSsVyczXxnMuC0dqjZ7S3aq5Py1MBlliGQc1zFeTbFwLDLTlwF4tcgHs2IntXz2Vh5Umcjcfli64
xd9QbMhjZdgJYXgz+FNMCFJHYARauzECR9sm9tXKiXoHyIK8ANPTbhKqd8B7yChnMoMOsMTlS7si
p+LOqlp0jaA4zr+0VVNLtagmozx3cjL5dZvRzwZJuUgVtHllzMlldGLeTVuKM2G24u5L8QnBH8J6
RPauX8k6vH+zOusx6SAcLPCAdc2iBSwXDTAPajqYuYDPHoCA5GcE2OxXOTYj986N4+99VN7T8++R
jDBHQJsA2yM4WehOCmqQGBJFbu57Q/5yjtGGoo8fZ7fG/6VuQ8/Nr0lF5zT1TyW9AezNOz/vlmNc
puAaKsojs//eM7vrSagnFdX5VS/QyDSfhnjmdbeO5M2pIoIyiujeDcWDlZgrraqPamLkmR8BsU9H
b6nD2IXa0/aJA3EhoLAkF4Gmi/NATbCQsQLibAB8oNpd9/vWWryjhpy0JeMPsi0gK0IkvU1j15xx
Y41fSM3le1mMJD8uP9v3njM/2npJfFQNGtuDgeMmyKcN/QrhC2JNb3zTDR3SYO+e0gkutF4YeIVH
E60ccPKSLDr2kxz1r9oDLH2Ytz38N7gsFJbUO30t/rjNjAdBgcdEAj71pb5XZRaAAfN2beoMCCKl
FpGigy7T9q+vIotaU5PGP27jygj4jxmVogSpxYr4HSk0tc1sJcEDXwY1a9lGa+yJBNRDCeRilO+T
ysqJWlhR6tCpMl+qfC7U7rBKEH9sW82+hRhkLib25HiI9Co6TP6SJj+SIvnQCHRYtq3cvWdZTfGR
9J6/Nst8rMqjumf2ZgE0RlVVWpeO2joKjKTektd/P0LdJzQ7tMcuIbqGIszXK40VNlfXxAChXs2S
x5xa+3yZz7eQn0Ct/fY2ansohyd/atlP/3mIWlMvU6qP8/VWX49Rt9WUG+1Fg8tfZt7bH3f+j5vq
jj9e8/Ojfr6duv/zBvWd/fZv/LaqHoWcRXJ+4EddFYKQjT9e+reH/+t/8u/3/+tD/3hltemVNhB0
f0Coz8C8tTpw53aWXOrFmNHW6gBUxSqO6o6ITj+qf/mYMpZupFquqm2nfOIg4ZBPnEevKwh2WZES
+IVvclH/19WuYYiHhtcktxOLjkGLdWfNUiPgybKyZhYUB9VT1bZaEEg9HgWdgNkYDYruBdCrpiMQ
wm4vFZ3V0LbXBvoyuC6dy+jeHkdkGYVbhq6qUKn6FxQfgaiLeOSyBT/JDl3Lc7gvdzm1OaegrTCh
/9e2ulGTe75a++Mp9VT0x7FnWCTpl2qBgAXUptw0c/xTcDbQhpQzclz5InVZI+RUqyPoOHrZ8u1L
data/e1WpMMvlcOAxO1ILgFmRtxo3b66xsrJOKHGM2QaAJCxoSqQ+YG2n3PzKR2TdzytzIPk0agW
vVzLGAxvIK5me3MpfhDMTcmWnhpe40tuN/Rmg+GYyDOGMVNLHoNt4zeQImsAl/K7sPqfNNzLk3pB
Jqbl50tH3Y7ul3dy0+nnOgV3bUmlRP0fUe4+RlJFUKkjUN2mvgbOvd6J5319PlNeMUdkXJuvb5H8
V8bnuayg0kNydhGMH+nNo66uBS+joVv7ZkXm8vkQIAOcV63ipZkNZ6+LAt/hIs+Buja3h8X3Tktk
PcwiI6HBILcNz12ZFfNxlkV/kITVitKb1MoCe+ROfcog72+ElVOTkx9Bfa7ITedTT2omlCJGb9b9
5wP/+WnVZjUMH5m1pBvMHBRm6oxCqnqXQV6hRvl+Wpfwr6ntXNW1jfLY1PlSkPAz6XujREmxgPGY
rgedmBglJvLl2AdqrEqx+dUkZfn5+6pfolMvLX/krx8m9a2/inFhPB6IHSYrcIStB/hW4WP9McJg
w7W04StTv4zarWN9tLYO04uI9Cj136j71AIN9t+Hytcv+blDy/1XPfiPTfU4ddv//lJ9Nc6MPYB3
s5upfU19GLVZqvLW17Za+7xxhb6BhhbAk3r5WBtIW1sdWgMcZeptmWtyJKvVWR1qn6vq+FYfjpHf
fx2ApJoylPj6yHFT+duZcaIWDN8gJHD8yGODXHht3avDhLJJjVFrsd9qUTUHhNo5jpgk0ffq4Z+r
kfzW0i0pe4wpenliUHuqWvtafN22rEgXFsPcN0ZKW/O/nYPUPwYzg0u+WkUywkdWq5+fvlnnW4ds
45rsxJH1rl7W0J2DksFxQc/StX/46oPY4ozWWz+pLzuQZyq19vXdf91GwhEz89iBny8/jbpDveXX
5tdz1drXz/h1x9fr/fHctHoaciSP6rtQJ87BS8hXVtvqyOMbz/uL2v788GuD7g8jp75Tr6V+U/W7
qUWwvseaRj1WffE4p2HXydVkGBjKqD3l31fVsz9PVTO25aPfFIQk0SPL5EKdS9SmWlO3fW2q21w5
Cv4/PU49eIo+JkNUp89PL88lFO3Zbb+OmciXu/HnzqxuDcyK2KmvJ6i1z0ep1T+31ZM+X/W3R/35
Bn8+SzMQH/fuN2PVM7CcfIfqMqLW1HP/7bavh6h7TTUKVKtfC/V7fG2qNfW8//FVG8PnG/h6inrg
H2/1b7f98ap/vFMsT/izvheyTaOO2Z5KgjW2CDXksf61WH2L3LRJXk++blRrX7etCqmtttve4mj/
fKQ63aoX/3rob/eoVWQM48ag//C5R7trhbju60D5bftzVR1Xv92qttXjfz884Z/OiDmGfDUo6TE4
bj+wskEUs++KNcdPEvehUzUB2A+Kb8H0lM+VtdW7QX/idDJLmZZ3T12YPA8io56avDvZLVbAlSbx
a2VXBAhY2pNpRPB5zLqF+zkSFthg9hVEWutEG59SlIa66zxUc0brG1Iu2ZtFc7UuKemgcZ8BAyuv
0GBRbqROguYE5Y8/lu1h8qjWjZh6NXWO+/Mf/jydrNWyAZgDNxpLA15+vjR1eVUX1q9F8HW1/e2S
q1b/7eF/3KYu3eq2z3f4t+d9vsOUB1duh/MB4Ica0qlhpTp2v7bxsTOJoXQu5Yvyuim3J3lwfd74
r/f/8XTXIaHLc71mo/XypKaeDo+yAv4rX3PMW9rDc3uv7ljUIfjvq2lMaoFT1B9GKlyitPFcdIAO
iqnHJixzQrIp+fCqq0Fr+KFrtBC2d0yrF5xFdph24kjBzjtP2A63zKNoZvf2c9ekd4Zwr/w5uLEq
NEd+1rz5mrU3u9KhQeg8oA37gEbubFNOz9C9A8JRDLSn3YomF5oneW+gKHcDrcmdhm4KQMNA3ptT
IuPLQNy21BkPPVGg4s2NEwcBBCPDVvN73uIuLnRMAxPOzWKpBVYitGNTUq8h+MJjgKd3azj5xeA6
e+QS/5K75rpLa484Wy16JhrsNU5mbRsXpblz6GXO1Nmo8o1UwSiEb1pfVuCjRUCmdjkw5tmiUrDc
jOBYj5oLLR2bTB1GebyFnF3sl4Y1mqKIcKYVelOXEZUWgd2z65+aEdza5LQxVe4PbqP9KrV52Zea
me6bhE9eOM/EcsKwpjDXNrV3NybZO57O+AgzgTynCs1c9H1w23sfX52fQWIuXL7VsYCa9sMKqv5m
WIDRBq0eOoQweCJy90VZ/Vx8CLHa2GzqZJ5DJsmgnvPqrq314JZ534cXJBqmYM8nDhhFsGyLGoS1
nQoMGVuP3nxXNWGLRaUDpBOaUVXi6C06KjfFnmkblfMu2bR15RJpaSMOGdEDzrqAUJgz/KSJQBwq
KV9N0gCS3lSjrwEYoWxh2GJnYfwjQNR6RIztXwBj2TuvqsiK7J6CFfa758UBQsvgMZt72Od6l95n
zvBCcuchR/TxrcafCwDD+IaUKsDqGdgbTlDZZTCi62oVVUiSFQVtPEWyL32phLOSy2A422GyD37Q
vi8lmZHNmpvIzWwfK2XZXXkGYjVXq14H/waf7bKlk94hLtcolBveU7kY78w+mVXidg+rbjzOkYj4
d2eKzhVlpkGrt6Ux/nAn4u4CG39BoblXrTWFloeZWZ79oZ5w1qPeRMcXAPFATbaorgRMvMQGn9lP
hBhbJ7qL2l5r0ldkpIQsU2BtB3Esb+0+Rpft0qsIDIGItvtZ4gbfF4b7zcbJtsKE8Boj+bFY+o+s
mStYigDRKqfud25t7NjljJt+oVZOvwV3wnQJ1hR4bGFcQThHAEj2TT3FV7MAezo5XFdqOmyDWceH
Zfgr9tLqLocd7RsTyGTwzpmAilz1gA5Fgt94ejQH/cfqVuY1Z4qcCgJCZS5Dr/m8DIgOOP2Ltn0p
MsfeI33ytngsmRxmJ0cKQfIheV97dGdwhhl+IpcWkf1Sh2aNjix3uzd3opWQLS/x5C2Q680rdzLf
CGckplpD8xmgyu4eluajap3kPtNLsWmaag5j0lcgrGnb0RLiyvMxKBru9Gp6LjsJNeIlTWN2ae/D
iBI3HLUyv3UdHAquJfZebTRbS/e+LbFNeE1n1vs6Aq0Lr2IbdDK1D2ihyHTMrLKXWDTEhzUNSXmU
2sp5OjTRsl4VSXXvtfmFciwqcu+U4wnLjeJ7QI4PhWq/Eux+mtAefSIDKZIea5O6Z+U4B9vK700f
c4lIb7j8uQ4ham7rnWJ+R6jtj7UuzA/Edc1Yf59QWmBdT/RwKqJtV/BFEjt7mTLMC4K328XLs+mM
34Op1MJiWfYz5B8kYMNd6ZSXCefN3tJWGAxNmcCrxAdgtBy1g21ZfGjnmYxg/dxG3wGa7HDB7VG/
PduMdzYmaG5E+ObFF3ir7Sy6N6OUOG5i1/yhJ7lmbS6ikEVyXeNLqI1rf0iP+MPmG3vWIoC0RKin
C9elMkbIRwNguWI8g0VS/AIwS8DbCOUjwR8XNf5htPKSGbxNnXatTr0QKdfXoTq1NjNC17QHGpoc
5XFtBJsCPyWiKjdc2mm6jpq+xZotrLChaZMGjTimA5KyDD+hPPNzBA7kFxQUdkPcY5xdPGJb29km
WRGUek/P1BS0gmI9/gVs8ANaHVBK636cLJTgsNw5oIDY2DnCeGR3lZPE19ZqPjl6AxB9yfPLoFln
a3lvu0a7KWCXFk1SXE+ahlGozMYTTblN7SDJRWpPhB8nS04NKMvHaDuOxEr1orv4sYdqm3r/d86P
Fzco422ss6NWi40tj5OVCWdsb3n5A5X5XV8SKqXzje1yK8gOJI++ZUZ9A4sJK0Y35bxkvW6o5V+b
2ni39tklEJzehsj9wYz50LUUa4P0mqY4ET6Zi2g852qkRfG16ZrNdmj9G9Jf060Fl28zjAbdKne+
d1InIa8BGg2K3CMZt8GFDDp6wTOH40XXngqDbzeWRvUgQhBopd/1bvL3xXsU0dUHu1mEM0pjlIvD
MV2eR8BE2xFPXwE5GvjL/bxYBxpzOUqykOKRhc5+AZzKId76wb5bZPdmHt7obnOARrxQDYfkGBXG
1imNp5wUlvs4EkCUahP633QaCr4hqEShCObsYuhoj7VoL5qrae6ChziNp5MgZDuFOmC6VcpoYCRN
pK53ETEVmb6QOxRiuUV7TgTa4qYjp3Er33GFOptlAKGfYKP96OT7ykxh5/flvI/gKu/GNX0czAWF
fkmsUd1q9DCrYNkYWhfj0HQZpLXtU2TcESt4k08AZbw3K1jz7WKNlLbwH1kJzm5d4medxHHoRWUN
yrxF7rbEUg/pcHFGCPFNfrG1l2XKPeIzJ476gqTnMe1e8XptWmGt35Cs3aUdHvmKgG7U5ZCeuHYd
KhNl++Q7r/gjMDs1l0krUBPPGFGtuSyO6Tg9+11yNLwK0HMm5q3r5SsXuVOENIvOfjKQBbvsnCBm
wJwmHsL5u4Ts8p5xUxPEO8to1gcM5lSGi0SzN2us33haNN9EUxsGOc0nM2O4L5Z3Km3RZnSSn021
4pTzIrKJubhbqREmpxqgPD8QDu9S3zXWIyoJqMKpo8E74YJauAJGEoiDtlnPXJXoBA8th2BKSGPZ
vYyoL/C2NK++M55AOhkbHbpyECS/iI9+RWmCL5a6xJWo+gfE90GYOKNznGP/R1Lm35wyynG/Z/qm
9zC1kDjJMMlwHhPve8n8h3Y0/gJRNO7eaNKrEgiq9ubFSXtIB8rBiwY4ep2uUO2/6YtG9kbNuEWy
TCFtYo/Mk4d07C5evQLyiGK69riQ04WTcmtCOF4Mj67vNG6NAXNVeWdaVnYCefjsL/4v0brGtild
axsQCjYmy/WIDCAH6Lp18UwchLOdEilRz4fmlGp3gem2W4ma5oCC1OMN8LKB8GxgD5zMjhgXJhfM
GUpIn9F55qc6Fj5hZNpLNZkM1OugvpgpzXSCzbga2o8pZwfPP3FGfypXfwfsbbno4i6fdTI3yulj
HexfMNaAwiABQh2dbUv7uoePsINlhmNiDMKWlAdXOhtqh7RxwjFvYLaahDXinWXYDecfifIwHaqs
FTs90dxNnOpkQljyDMTJz+qmu2GezwHjIEZVxWHtFhSDUcx+H0wMwnP9oM3DuLF6/ThnpX0PGgfR
C41QcuK15BW+yU3nxOKmrzDnz4nQEIoaIcCC0E2a5qZnAm34egXubg7tXk5NJiJEF/+tLE0ahKSA
bBvXb9n7CR/G57QwAiBx+CHzlkNt2GhdEWsO1txQjO3INnSnqwLERkxbcpe55jPS9Z/eGheQnjIm
C15UhI1jlduizA5MG17aGgPWgOag0GGxaflEFAmhixtjbY8BqbLzgJIg8BB1LxMZPsMT0lvvXGV3
g27JETpZf35Vvleld+WR7SHBNwj4F1QWIKzHC3V4dzPiJx7YCycTrh/ovMd58D8c3yEA0Q++t6IQ
GMKKnykB2btoMFDbeJh9Lfavwr4RuWM+F8L73qHsoUFq7PvYBcxG0mVSWdVW6ztIMDO6pKglI6LK
npveLh87FN47yDnbeUXslKXaU0XoU9hBmonqpdzrPlX0yli/g8Nr9/pchInPb+k6GXtO3e1iAU0o
mockdBkPiAU5vo8wDZw4wdlQljXrZrKmadPi4To0ywgYfd56GPEwuBXGIfYCksyBnA4FZkyiiRHS
2wx0cGVP2xieIvT0TNuP8b3J9SbEqE8fpuCSi+2CacZGp7yJWMUgzcGMw9ohfS6NAUSh//ThAI0M
ORIiryYKxaTiZmcxySTtpufQB7iw9BSfi/9k70yWG8mya/srspp7mveNzGriLXoQJMFu4kYGSe/7
3r/+LTBLUmaWrJ401wQWkRkkAIfj3nvO2Xtt85CJt8y4odeeC8qlFOaQU6FKc4igzTFR8dtHPGum
CIlcSTTRbhmLzS2uWT2FGIe7Q8WN3577FHsdgN6YlSzH6q8Zi+bHRR5SJi5oZ8lLgtu76rauUiWP
ZhcUCatmUSybpUsvhW5UJPjOW77UJJaG6HwJkD2XRJr65qwIjq6LjlG34yUtcLaFiLdiQ2Vy0qJO
A4+ZAkbr+cJxB/q4TqDYlZq0w95H6t+SP4kp2AmZTYvQAyGwDLK8OqC8u7a6n6fuyUzuY7XHrAmJ
Z4jAi2fo1MtU3/JptFGn22HqCFbEh0eGo5sh3e31gTQ+WNu2Uom5QzDWE7x8In6j4SLJkR6gKCsD
A8+sJuFbGVowctIqoayVC+R0IYcZqZVlF1zaYsTfOdfSaYQFlFeSfSWT/sH8Pri9xG2qD28aXS6g
Hvm1JR1HTJd+o/URKUxpYZth2brT8CKHYI4M65Agp9cAFmcNmbffTSNkQKphVrFF3MuUILYSpbWv
RuQFhQTAaysfaa2NPnUF9tAuPg0VAWHaPGLkHFY0eO3ANjBcV3l4KaRIPlVcvXO/tidxTm4TAXKJ
JK3sYLHlpW+1ygMhJsxgdeIFpf7WgyAWq6lavwP9RdzMXMMOkyLPGNJ8b0q9/X/a4v+RtlgBt/qv
tMWnr+nfNu8F92DSfv0JJvv7T/5DYWz88GFNSVfFP7JkDfk3BFG6YmmyjvxYukmI/0NdrP0GfkqC
n2QQH6Hip/kvdbH8G6wfRM+KAt2fIZDyv1EXa8qftcUwpwx+k46qGKiXKep/YVqrnFajxjQAFXPS
yxKiS4vYM6lwr80h32DdIzC9gckOuapxh8f+Xf0VPfZPSGXp+vDVIjVyXll/n/t6P4SBRPlZBhAV
NAo8Yq3gSdFpoFl+BY3YlFsMPXmA1NUv38GKchqSUrsI3fgqfRI/4mL9c0mV+8NncvfP0TbSX5i5
v79HdkRL08CA6xZ43j9GAkBXZmBXmCvTR+NpkKT7eEBSbN6S8NRfQzt8C8KNqZMlr1oi3f/rJ1et
2xX8/UVtP//+N+3n2VU+KUNTRUOkJ/nnZ6+w2jZppKwb82pNe/G7um/PqAzFt94H6YghJLSHb+NB
vScVVd3fojgfBN88Wg8moJJzU3vqRWqP0oGi5L04rdvsQmB3d0rIpr0MJL56yYlAetWm54m2Iw3W
1EWk8qt6ig/KnRjU5hf6Y1zG1vqUfYGw1u/UV6r7itE3+mJbO/Zgrw3bFtja3pprcR05jihbKCqF
AVPNVYAC1g7so7VxOMd2h+LAvv854wzZ9IZtNm5pEClvm2770Jywl0v7LjB3ilu8VVdqxfhX+sjb
8efn8nsNhPtbzNMRtgwHX+Jo8VhvpgOEAw4Gfvq1bAp3cCFhUjTA1/2W9yAfeng0qbCF1NJ9cOwd
DFtwi4+OokR1hW37RiRDATDyagJ+AVwK3YST+CNiBetKpkyeXpa7FajhMdIJuXysLtkXQQaU+sKx
etSC9R6BX/lcTI9w8KDPcDmiw/JSvuv+hOM5sbVvIhqMo65DrNxlkVem0D83o+lPnChwgNzg8zbh
7PryMmIQU44riETKrVK8qKJPB824tG/TXv+o7sJzX53kB6gcQBPGakMwBSFU1n0SCCfGDKdoN66b
6E7fc5xZXGKSMZ3U7/muMTl22PGlcpXv1AOFOfi0yVCnTx892HuolsAeYAk44Qsom7q6Sx77+Gju
MWGBAyuJJ/SgMe3XQPVjD6U/GhPU5dqr9BkeUZaARntBrGK5xRlC0Ft8lKF0cmm72oU0wWGo0OgU
2WlgHNC4lhgz9+YzHLAS8kzl5l/thdP0fJIRF5/FV6ya2n20NUA9sjMmuIWciZSxx5ErQR3UQ/Q7
NL0tb9L3YYu5+Szf440yr9GHfhq6fS/YyXN4NS9kFXJr00LoXSo/ZaufivO0FXuqhINx6VSPdna9
KT8mv4Rrsmk2hLujorWtDYiTlMA562lt7GoIDJhUXu8UfDvs/Gs80TYmoy99hMjVnJm6nzsQrLej
n023xsh2E4lzfGgqIw6cReh1XYLb34mbI4TeljwrduArUyX71kXbwcyJjx18S0zU0xZNE4e4X62z
3N6g7peesSUGHEElTQJpCkgp24RE+xh267QnQrGGbXzMUgfPQHxVeneBNDV6mKoH3R0jKFu29Jlf
Y4+x5ytNxDwgaGAz32Fl1QMcado2vfZvi7tZNvEVxonAQYDO0tlAatrb2iPRmN8Czmh6Jsdx3C7P
mNw8lVSay8CRFshFsLRbkQ5PMEdOJ9vmWRmu1mU89q/xDjotiLl78Vl0C5cgN/FeOhOI9q/XR6jp
f14dTUlmjSQnlPaeImn6n1dHOV8pR3S52XTIY0trDeihPptJ9zsK/9f879FX9d/sAf+0CN+eRrNk
w4KKYMr6XxKZ2huyRgwl8qGk6fH2FNYyb5do/lq7BLRoAcZ3bdji/9Nn9N88J8isf9pdTZLURBN/
kGqYqiXeUrD+kHIF7kBF3tF1G0m4WVyS0CNrBtrxHLXgsBThTdI6YFW5H9ZPaWSprmS+V8qE45Sa
kKQJfavWy2MVhuNmNWW+ajmDskGjD5Mo4iEbZsjjtIQas+18SVnox4rEL5mzbPqtLMHTRLVtZ013
6sEG+vmKFKdS9zT503O5Ks1BnRbTJakFqBDpeF33JNcDwAUD+gS4AYtBRyV4irne9wU1A3e5IUTL
RlZgdZnVtdeM4SHSOvlo5SUsDPJAiswQbDw49dbquwNBE0mwRGxkoVi/WmO1jTTK8ALYi/ZriCbI
v/QMW52IZUSCAllWVdPvxCKTAkVctzhHOQwzsrbx5FIihlh629apLVqXE805jhrjXVLyFvjYe5YD
0y6tzm9aSdhVIi19KohnuW4FeJ1r7SKX+CbhGqDtxKQwqcSHTA/VYzI2ANBWCACVDD+k0oRdZi4b
kGYXPb8loi8FFmnqOeA8Ci/S/JYfYylkTS3j2eWWC+0o7ytSLCXFloWV1kBT4Komm5rcLbKBUtE4
9p1xTOl8u2i+2fgM9by0ALZ1Qf2YrBniGnQScoGAoRn5ZhxlEoR6rdtmneTNU3qnVEBfZV5Zqa2P
GiYaXi9wqeKzrdRwo9XwuudVPqcjrCPcVE5f6YxdE/1pSJifqYxfpxszLtc5JBCnRZmkkoOn6w/a
Cim4bsmqkE4irRNh0e6k+bOZtfu1FqBWRsszmIWnes7f4/MgxoXXzd39HJcPaRg9ykn3mZqw4+jx
P63qkMGpfb79WZ08aUrMmw8dFk8B+2i+zR9EcHhhpm5Qck9kAHjaSpNLVmVXlRlyFimA8zaNTnGt
XfHbHwVBpBlt8Umb8g5mohAIuSpsWnwl6ch0SWG+aLfD9FTWhSOat5D4OjJ9Yf6i7+mKQv441/In
bJ7dtJQtC19WYJ0LhGxYbFAMLRuFfkeri9Bhdob+hPnVXrD05lydfD1KS+3WdcS06QF0KZC+Gxkm
c2uYNeoSB6U43LKcbDEU/Dn/InzMN2ieK7HmTqXhtaBpengo6p1el+yglk1KtFNWTJoy8AsFOZG3
dIGZ4NJ2OyDlKSZ0aNKbNoIgJRw64+BVal8p07X5YR3JsJzHq9lNB+pvJPIkkGDTvXVtu3WBiMI+
OSf6Ho6OvleiSA2SojgvsZYy+QgBzyLQuWFxB+UAdMcEzGOcVsVNK2wFZKeFwAkxmi+l1EB/L5dN
WgybLmOwSK09D/uyae+FKgoDtYoil7zB1qk0IHhRt+KAYOVjZEsatjnKhN6N404aaGFkwKZoF+Pe
lUg9WqrEN0i92f086Iss7/Kk5cwmk5oTNL15F/aQ1EtB69xUYvgHPrz2phsQY1anbGfo72l2U7v8
/KfEfEaSXu7o7jMsu/0jLbay3/80yr/4RqR7AFOaY0QS7K9GHb0I+akd9znL52zlIYoz+auJ4PDJ
hNx5d5jAkCue1/tucjgucgSoN+S7HStUpHYSgA3kyBi+ytd1I7+mtde57TE/zkfpPYdHsMcRqFuu
hTXGZu3OXpcHvvvNYQYt+d0GkjdyQjgoJ/PVri4x/sRXQPrqOX7vDqo/oyO1w1P1AVPkDtQAY0z5
hc9IfzH33QNZrQzbgBywzp+NOjA6gqSZV+OD4EI5cJ8B87edY5zEO3ruuJOizG2xJOIyiGy864hr
pYuJVANXpN2+Sjg9jQPMUX4MbJXhgHLUPsw789PcNl/J+BrTjkldtYdYxQ+O343iaU8TAa8Ogh7B
Au7DqcchJjk/WYHxVD1ykCePwp6fCK8PxHNCvqpDrAKTbeuifOdvoDwAm36sbymgoqAhplLmpA1s
i2OzK+ku8sGN1FCq+LfG5a6KQM6wgFoOCH+DJrwW6NIe22Qk+8u0mbE0croCv9/tJXUL52vh29bv
CfMUj5guWEvpvyCQ7RoYhB6amVv3XLUFb9LvNBjovL1Lw9q0LzxykU0/FuAVsCCwnxC+6sywlbiG
tRc9531QuxqH0xNo9Ftfaotztn2R4d4jJABGuzgoPHPNEVBun2X8F1sejoyUIC0DjtVM34Tw5k6w
oOyM79cS0FBrFUw3xKEe5sGXJydFjzR6C/zt3gYKcqm4Wpwuv/DzKe2+/cD+yccD3p6RUWYz+czP
lr7LGMVFG728h24+W6/CiSXMOmnaTn9lkjhuuC0KYcslvrk7owfjRDwVDqrMoyTroTTchrMwHjkz
mo/4gegEpycz2euf+IYu61N4pn7qiGumar/vH5lU8dyggp31pTyQIvNJTUZegvql+MlJPxbvQ+WI
it0/T9dkJkDBsU58bUgruZGVHfTS1bX224eYUguS3SvfAOWjoFhL3VFiIMmHRrnpNNebgdDVTtlV
46i6uhgB9dSzao9u5/No2NG0qXn9O16vOBxlCLAcu7nU3gzIXLQfGSGiLzGaoLmS67REW94mv3oc
7yrpBbEMlkfTJNjXhUCbZg4X0aCQPGWtox2kxjP24Y74psGkruGTItvCbjKXDwiTavg0ZE/RGhS6
o2dBPuyFD7X0kvtI2pBpoVlBw0HsZJ1vPe7VLubjvB0PGZbByOfOhR8s2E3Q7ofMn3dQHI9p5HKy
yT8X4I0vonXIDyGma8PWQ4y2tojg9AOgPPHQlQ20t4ps44X7akGsnjAGc4hdEDZ0Dj+GD+BCG4yZ
3SHeEDxumG72kge97nAYoADDyPtEVzg7gxzDyjgxUwZSS4qbI8u2YDoTqY3UDLo3HRoK8tJdj/iT
uNlZmmlmv7UChYsza058oSIvd1n2CMUbXuCjSZr7c8UJZw5MR9lC23iRfDnQr3lAM+e1QIrI9rHN
j4mvXEv6Cp5xIMrXWx+mwpvv6Iw3dyShbObX3k9vWkT1mLGMRS4Riizcn3FiR5vihKHyZXxB/fPG
e7hQ6ZrlJt6NwbiCi+Fd54W7ehZYMnc+gy1dWodAYmQ94im8RzpAOApVXe1MLmV5f9+dhddmrz3g
mOxfTNy69lu87fZILzyOCRfwExZxH6za40O6+CZBYHa4tXzrQ/aKJ7bQ/o4QI+kAgvMUndpfQMgX
g+oqSxzrTPqdynHrWn8QGn5khVUflVNyzfbRRpV3kUIki0dQirwA6dnk2aHut7V4p1/Uo/FQPYGj
44CJ8rKMiKl1U23TflIaxDRU2q30AuFqPVPSndhhaIVQIyYfmD8h/VqRh8gBbpAxMLhxCgIJwx3X
vXAZM0GTwnfmtS+S4ikKt4F50nqnlXxy7MZwEwubWfL5nMLY571U2UUklUPdyqlDkcrcJRz88khb
Zao4LByoKqXPrvngVGE1btUf1Ev8KNiKaUu+eZED64EZDUwrhk/YdTFIAzdOEPDa7TaWXQZX8yFB
oAjg/tScwCWK6qlB2Mi38ntEXLbltoue11/F6WeZU71oV7zRXZmg+b0V0YZjkeUtd0VQ7bJLlOwU
6QP1QGpeoumYvDF4mgByQcVCHdLvTcILoIuw+A9gALJ9OJEqyZ0ufNtjA5YMCvcd64+1LJRgj9lu
fCA34Zf0LFguFcF0zF/pQCgv0pkGyKjY0jnfrn5zob1OQERxid7Yl1gMFOXdGv3hOJ6r+4TAil8E
InZO8Yz52rRcJizohSibU7Yy1kcmZezDOsP461xfI0KhdSfTApCJSoXUz5dY7V7Tt95wsjPMheUy
v4QA1G+sRqffKtyxKcJHtB6QzOzwLQLLgKZR8uqP5lq9kXelPtXJfXpn1ntL22ib9PV28BT85H1G
I4RtMnExIma7FJMM0VPe+CxtGF0EIJuBNtEQ2YhBv6U8HY4JoNY2aGR/+DIBEzD+0dyosckvGF7N
B3E9hQ/lxvDC1+GLWX3NKeARHGYBA6x1+aJEJ9ErrpjEwrvqojrRfX3A55C9o6xtvhV/eCP+Pfpe
dsW7rFyKxOko6lYu+7ifGG1zCH9gz0suCL3uRjHQki00Wm95Uwe3ubKqM0oFjRzRGzuhTnqA5nMb
Hm3MJ2bhDGKsMw2ld8UXv/gLTM4pYnrLqNZV5yAESw/kSnLCRyTd5V67Z36nxX6cX4ovgkTM0Su+
NKRc2YXczkzyBc8skQKeIhRbdyPBimyLi/im0m7J1Y9xFSlOyOmJXla9cNuMDUr1KiIG+OolFLaT
yko3yWSCtATGkH0MkZBEEAMCQZeGtNUk2VaPCwX6C/jX8Ngq3137q43d9o73hM4E3VO4jb44w5SQ
4LkomORDYmQ4JeyM3mtbD+Jo/ZoOnHFt9SvkYyx3Wkb5YTM3xuuZ2PHjeCBB9Nf0Btgezev60XxR
NVqdW4Hx/SYTC+inzQjc3NFL1p6jGTAfu5ADxHC3Hhe3OBRBwenSneDpnGAfvbY1MtkAUqc0ujUG
EJvgFW8Vidvy1U9xyxER+Cmair16hArZ2ywvjRed8tdymwZEAXcfRM+gKI4fm30F3Q6F5DE5m0Fz
Ms29GMxf45d54q4UIqd4XI/xsfxlPUbn/kjGlPphbZOn9oB6i/558zQv/lJ+S+sd2cRl7lB6Lem2
xIbS+vMvw2RQ7M/gziQbusZSIFmek0JxRjOSHXVexP0qg1hnyKtFu5UqNtYMcT9FZCOhL+Z/SGJ/
HIteCERUSl6fs9viF5L2Pw8//+7nTz8/Zkwwp8ss61iUB4lM9USC33H71wwBa0hVd3nUb6YijS+d
KN3YrIqrmPDkY9aZviEizUQe6Bky16tWCJgrah1JwYzaLTYdsLZnFNB8sQummwUuJFczsktixXtd
M3ltVk/nVi1EFJHsIBDcLDssUen2GNKBdiF5GjTEF4MO70NOOVEJRs84V/Q6JJaITESaUZbGWw7j
yOvT/lXK9Nhrhm56kEBNJEWZ+41Mh120OHD3DLbcJsRFmcvtQ9cppluF5rscg1SOBTISFiTBeUsa
YJvLLpLD1pvylqa5DKlZSeb4KUl8rUHqIKSG5DNqR+CkkE/eaDcpYclWWKGUuG84HZkKqWNWatrt
HFGszUiv0Z/t1YF9vc5WGinmtI/T/CKE6BFHoi6Ocae86iqEuJX1IR1wPJQLnUxVSO9reAZmbewN
NqcwbvYjk1RpzXvOj5yQpyq85En4hpKz2/UgXMdqpnxOWf+6VfPzzEcBgEnLqLZZtKe+vutrKLay
utISl4vMWxLkNtbCoQIQCdBi6xoXAEJSkgjj0YQbHx3Cen4h6EzejhPRXHjd78L0PR/adhda0pda
55RlIwFVBLengQiv/dYASQc1f1VNipUwwwK6mjXijLXHoBHO92t0gWGuvQAx6YSK+Fixf2XgTHsZ
XFcaPjbaNzLDlnF1/jTGOftqkxFk21rfTWnspW5ubVT2dE5KXgOqaQ8VpTfJJqkHxKYIvTlu+llJ
bGLrv1cozhLxr62JxiUmiGwT0strhvXaMNDfYHzFEiCAK4mQ+1JcTc/L7clkmepUQqFtATybAXyh
fSD2N+59VQJImaRwr7tY3og17Wk4OMGaqUgHoKLgLd0P6/PUCM9jeaP9U1NbCt1GRLQ9Xszff5Z0
jW/R3GZSzWI9Ub/TT0sMpCBzbp5zXWzQpImPvai+lHO2gXWow3sm1EJEasrh2oJWAy2XOHhewU1a
3D1XGsTUgoK4LjmiKlV/LRus2KWKGd6YrI92dgGgfqg6R+NkhOlXcWCuQR8baA8t9dXKpRfUmR0l
KAOsHvEb0PNDNRKIXlMyyDEjlLRJMFrkeSC1RbS9jzWGSiAcbqqxBrVRQjHTibbcGBfiuZ6EdKJs
MkDQGuJrVk8f6cxOY0IGWCz6QUW/JWYFUD5RPFY6AttOr5DzMTwpLCm5SLUcd3nlxgnAb4IhvGaR
+42ZNLptlYm+GyU2ACN6HKAqBeQpjdSlaT9izBBENJyD33WII4XkkXyXd00lYLGTkMSYfb+VcyVD
u1WzL8qwkkg6oOyOoK91DR29hAkiS6SnLCg12xDMjcK8LRrqs2mVl2Rqr1Kz3NpkC8LqTrJjqb+3
pg5XhzhdC7UneEZGHp0ZNwZmx9iCOKh0qhgni0a0qZErRrrg4z68KFxa7k65hJrCkVZr1Q4N7PAM
jI3zSM4shjW8OFjNE3S7jro/fYV5xfgqxSui4pdII/NxnEj/ISMslNXMN8kEJsUismci9zxNEBY3
vYXL18wBBbEafd1KQLFj4AVIHtlqNqPZgJEh5dZ7k1O5VnFxnQd2JCCotmIpLahuzB8q8cBEXAZ9
H37Fuuoq4/CMZeqHv5Daep6mXr0wWBPVeUdCmdnJb/HMQbbuX0V9Dx/oxFxjUxvAsM2++7JmBvdF
54qE7RhCeQSJTG8GYrFzX5natmiaB9EyT3MNunIC+k6G3bQt2vazRru/kDsYFWynJeJBM0FEJXTY
RhYjf4UI32VMf1uY2nmFko9ZAgceSpzl9V2HswVkjIN9FzdOSeiQrQjyoR/oirTCrVY1p/vEhHOa
pclFhBuq5RrKp4ax71wNzlpZD1GbFj4cLjZWMhq6bt2C8dyFaSvuqxZ7Rirm9/PYv2Klb+ymANkS
wVUFa63agEEulSC8zyM+mVg5R2O5RzpxnmYLTrU1dPZKkKUtIbgSjNnPu1h3VI2/6ij9NiFKQhRd
aNJQ6nCOIjsHuuK1mif+U01brZ3GPXmrV9GY3a4anazTpKCZ8pzR6kT3d5SDjtXM1k0yaftROUkr
urlx0YNEzQZ7zXeaVq7vq5bspWgVtrgOLoXJGTTv6+s05xTRev8wo6h1wsm4DNynDumNsGQtgLsd
fN4hp25i1hqpN02foZFOVWMuUcjxrIkKJ4+8ptGn5JbkJFK5RRi3H83kQeD9PyU0z7Mqe8mMLGYn
RoTaspFJJTrn0ppE0lTFvWghOpaVghZyqrBOtWrixzWFvdHBue1DhK0JDP9tmlJ3rEhjxShN/LAk
oifD7j+mJvlUEyaZSIbxtU6SrzDXcW5aRELmKQ315V0lm92Z0B47VZ1tVxGeS2Vu1bQfPFOQSB0f
0N+XFa7HdXYnFBuYwvAPrXLnEN1SkXmz+kpMXYZoU3fCVLhb1L7YajWUr9bEjzNg62rASQXpJH9P
zUgbNweH/jiSJOyZOlyMJaV06IZjJ8cJk93YW/FILmb/0BUmfc2+3UKp2+RGQg+i1S4TkXAYjYZt
glEu4xI5SWgcaj0U3Dpis2FolefJQ7N0fGM67Vmea2LKs+I1C8Xr1MZLoGEt6RPr2RCxJsjj7GvK
FOJg6IA0RPoLsje6DqngapKSMaQp4fmrBuYLEvYqUDBIl7FG6PQEzFvPWpPz+1UQ9nG9PgAzA+PF
REpFnMzXuFCnRyL18E+Y0ie0lfaopl1AHx8lsFo3/hj291G3rXLjQ5cTkYQEfRcVy3cKV983dXh5
IVeoUlVvmOmvSQIntkSNZQeuhdPMfKuN5peB8I3Pklsi7sLC7edOdzNfKrLGkcmFc0pZuobiEB3G
gUJBRR1RhcMITit5yIhc9RnQ3ISrqIIaRtkZZF375voLLXCoMZ1K+hpRbxxlhZMBC9vREMnEHCws
ruRm9iDngqQcz6PiC6bMXD4elADDmLrriknd/fzpL3+d8woWHcjuqMk+CL0yPUlptN1kxn98+Plv
ZrtYHoDyt+gGJ/h5aEa+ASxYkkeK3OCHkvwqDoQXdXr5C09Nh8zdQm0vCqjMG/jXWjzS4YsjilKJ
QjY1AQfPo4DcXaenmVO53WJUxiiqtipdJ+3GvM2a/B8Pw1JfhEIxfJAZ+q5LlxbSuEZqixwr+u8P
JQLVXf9KpoWxE/7zgZRjGw9Ns007sCz57aG4xcRozdD/cImKyaQrpmjlnRhOMhpKLTuQaqkGP9Pu
/wub//8ASBUN2OcfhAHue//+b18/8sLTe/H19789JaQ+lMn7H/WB//ih/9AHar/Jqs7vuSkhIHze
8uOnr67/+98EU/lNNwyVTAYDraBmKf+lEVSs31TIo5IoImnQf4eTkmrfx3//m6L/xm+jaMRkbMqy
rOv/G42g/PMsf1Zp8PyKYfA7eRmiaP6FQGqOelVVC53ufm0uukVBq2YlUakHgio6mlqEnlsD0tym
CfLVAPLtZOooBXqh0XIqbmzxJSVMaiI8GH/CqSJBSpLnaYPFoN5VYNs2EKw9SyQiqqiFa0eG4zIK
11VCuaINw83TYedKPjuDuCC1H91Qmu+NhNHmYBIx1j3ojOVMutpdSZlsVEeclQO9hVP2va7tcx3S
RTNq0VcsakVkH29Td0f7QOOQ2U779RbVZMj1W9pFH9DQm90tHiiq9XvOmwezAzmGjNMbGad8Y6p2
VUMP6fGVNLkMY1w2iDUdHA03o3VUORFANkpu/VyVBphqnJgb00A7rKE1tlXMy6zy5nZVMRYjtECp
Vq8LTcibQqj8NgqR0R4/TLA98z+Lwm0Zmvd0zjHRZOl9Kz7l1qeiWY9KMh7TxCI3VbHsn2/8z3ef
j+8+CUnOisAV7JLbA+KtQkiBxmqA4duCtls1oFpSe5r/FezumxkS3RFahYQYu1B1Z2uHnoX2E6vr
SypMkb+mSUBGiAqun9ePWUX3SEuOrhTOL5XmUpNCWja679kyCMJlDJ03vO1iGABXr5OtVWpyJw8d
Uxb8tvtREwhajsfILy1Ajgv5hoXYf9bTONAXAghPvKP1RHy09EQ22pa0GVem5GTkV0gb4utRvK1Y
LtVMlzZmelEyQ7ZhqvmNGavnkWDbLdB81AEtK2Bm3S23mDI8fJwDFcrzurzWC6ukFQHe1GMMOJIa
kWA+k7OOt4TugiltW/xOyzTmQWW5Kp5ubhrpbQg5v4e39LKik5+0pMSjIJIol8yttZ3Rhxl8/Cb+
drcAV7ak+Zc2WY9TLNF9rD5XU/iIQZD4xMoiOA8pclroqzlcJIQ1S6kpQWliKZbAAMoS84skphdH
OZysHY4K3hbDmey+kiRsqNGo20JRgOQSTUec1Go7L/Gekxt1Tktns9KLh/pGoa+k5WOeGZamcgrG
bxgPkT5mgXH7qmnM1UkWSslfuvFzfh7aYkZ/KZg4Em8BA8h9ZJq+AF1+8P/9LQNApTooJppLP9DF
OX9NWouYqeIQthpDTDhGRf8rM80g6pmvpS1g0A6VrFu0M40xkoY9Wcu/i4S0g59bNumiA8tLwoWu
PnOjeG4LMfQx4UcDo2J6crRrK4DZEx0HXWAM8vMQAtZKFqDz2g291cVGswMltCpMbkgCcNFOaUxW
sa5w0JhJ9TVcMq8lRyiaI8S+a5b2G3xvOSc2jNhY4NddWKYibY8IgGHZMsJIog6CfndpCcRCVauf
TD3V/T7TTk2jCYFuEV1Up3dGA9Ozu0XUTjh6fkIDplsWnKwC9uxzCpnK8vtI7IkMGqB2WghAkLzY
Y82MY5lAEOYTBmsaNhtjQMyldyqR4rdIuJQjkt+O4rlpGIBwjCAbeaDP8vM6E+0hIYPeJ0YAVYmI
IBsvaxBiIPTiKX43445CnX8kGbS+2iLDpgKAYP0UM2uGe8ZDSDeAwiyb4I5OuIpsqXdgSnc7RNSn
OjK4tMxtsyottnMO/Hw2FvjN3CgNBmW3CDtOZ0O9s6Y2Yh5IzKFQvk8FxLJhke6iiZnjwFLARL37
WAw58UEkLG43yLj4pOaC+AX1Lqx4p0kyY2eA2KQ5lAKLZ0CrDwTZawWhmP22ivT2TpVNtBMIXvPc
WPcMSXRuXkwsLc3pOnps47kMcqgjdjhRQykZzqNpkXY0FgM97vgwtOwTV3Hk6XpEgum0VPuepHm3
0UUS4bOb1415c6seuyit3SUqpwPEv4cyC8Mg7JBcV217mmFS3reWFURS2z4tbcW61XSvP3+L4i4l
tjxZISTg6Zaloyx1KsxQev1NLkR0cTIGxQQH0rCOuOpUVW5kiYIrZ5LK7Fn+6kfSQNA2XTLzMKkM
zsB1rLRSq1PcMnktCtguXGwaEo2lPHNpbRN+xH6hVXYoUTDOctYfhzhR/BJjid0C7qUPQ5OVkTIm
E07k6Jgjy8JPhYDBTEcUOhnzeWMOI7dUBVTduRBuOoWh1loRGMeNzym3Y+DTrVV0F8UfKqFt+6qh
ubu0teTF83DXrqvJkt8k3HZM0v4fXeexHDnSZtknghncAYfYMrRiMIKaGxiZAlpLx9P3Qf6zmOnp
3qRVVWayyIBw9/vde67imbqUU/hTBQmVZ1M67lPhHdS/reyytXUoTGxw0eMRYaSICPfe0s53VkGp
tgaHnXPZJcNDPy8HX8+OwfYZ9ibImFrgEG03sk3eHJ1hCLdaDorks2C/0oaVR5l39Ovo3VF5cQ57
o3ug+5mKxWp0gMjhH+tKxiHT4HfPSq8xPLXXoKBmiAaAQ++azo6mKw73iPCYsKiOybPfhcUqgiwE
DTX1TmO82GFy/yUeBTWA7Mh4T/TlCZiF2lNWWXKqDrMLGQD8Hstv8BFi/636HS8lNMU4fYpi+ZTM
/fBMfs7ZUaN17w1yPXHS6UfHL4pLtUx3SPPds97khG0y7witg2FYb0GXBl+twi4SD2l1aQQ+4SR9
Hqz5KFwbYWia+7WYBFBHN+6+G73LzNGgoIPSWKvNQPXa1Juv8qzfTboOyHgljGxsBotD5Uz30WoP
rmuQiCj9mw3WEBZa3ZxaysfhafcD7vDJtdp9qbmqc9+wjRP+fvQ68Lh9vhlyMgm0q30bvX+3DCe/
pk6z6tVAAbbn6nNRnXsfeySManns3enidoPDdNG3t2VoX2eXKGGcXvvJCg+ejfG5GfhDeDKNhyoY
P/vZC59EV+wKWfsb1XmrouKWDQbrmUt0nCPnzO60uxu6wjAqjI8B8xtIhiJ/zUP7goi2C7GsnYMR
Gj6r0Eyc9TmaG2MVUSb7aAeAbHQuiMG29rMy0V7inMBoZOroYji8Wr0v+rHCJzYR5irF1rbvkUap
f6DklG6Xh8pw+9fBjrFzNwl8xjbuX3svVbwzGfvNcz0/2DxteGbr11x8zD1wzHDk8mBSyqPGpS5b
KbwYMPBpELIZpliJs0/U/NzFsTh3aZziRinle0zw3eqdk9/NTObcSWEhiE+GL1l8+y4/J8l8QZcx
jlVLzn+IfNzCINh5MPgWLCMiMWnH1hm1XtHY4p/NyURyVB2ljdxfK99XjMCd8LvhMHKNk7HY+E3F
rAnQL0lRwndjSV05wUfvNg3N1U/0bZj95mWO5LSBXthf8P/SBU4xpZGdqkSDn6kS97Wx5Bevvger
ijv8Qd3WChns5RF3HLsw6ooIIfGvcXZ26/xXwqBjZRkM7uekVx/pVqXhl0w5/DNnQONrzWiVN/Ad
BCvkVffWndyrojeAUDURUpR6BTyCBplux74Z53DrMkadQ/sYTngfDLtr6EvCJDenllzJVovnsuLL
pUUb3IDzvXctfgrIhdWrCaYJd5Yd/VZDxaNXea/N7DoPUMWNyW3ItgoSDBPueVbO6rNNsHoWTPhP
OaXCq8J15DoYyh83b4Yjs7DhAawzPPu2fi3SlbcgX5KxuSo07FjzordLSRJXQ7Yjb4kU6jl4orKK
1kRAUhjy+zcmEWABrSJbKzpd9uls7nCyGrymGoknpJ0vcf+nzbEd6JHwcA1E2OpSNsSDw93B52oY
kb8t4MMzxX7XsBbOdkg7H1uPgZGhswR/IP8aEKxkEtG1DbdgHTL044Dneh9RHpzizFE3rRm9Wl5z
TkuCsYlP7U3q1hNJxuSbrxLgGHWYVrql+h78UF6tCPtP7I/hjnPfZg4m8dFxNqzn8B5OIUrQUBT7
Mo8WMLnZHoTgc09Ce0N1OwPTAuaUUQAf8+coX5sVRYBZ5Iqdyrq/tO9Gz2k6AaRwx/eiGUbartkc
mtCIbB7/wzxboCuZMOEC5TbGDzGPcfA0ZMGtj5TiyTH+FhX5e8c4gCs7hAlomiJPmz08uXnLjQZ2
pDOAT4cjxVK62ldBa4De0GfCrfuWl/3VTYIKySfSaxzz2SmKc0yEfKKx6RgXdl/XMI04GUnk6sZr
DywS9RFJNT6Ai/mJxlls28RxmanSHteHrbuD0BDDnc/Ly5Q5N6LEL6NfpXu2v96GSnWfU3BIhUPl
wZOQJV955pEI/X0785Xd2vqrAkBPtTSbtW8DHuN1w36jEu29SYiL6ghPGbAuf8NbkmqDgHrFgvQ3
1Ld8WDFAxbkShI8UOvSPwScSBFZNH55YjoiBEZExWpHb1gEm0S1u6ZubJtTLcCBU5ELKoqAwzc4y
u6BLES6Ze7lp+zI6BJH7oYn4542bvRaBeTXsgXsxys/RXBNpqtOdzdQh8rlqSZXws5GZXZdjUW9U
CucIWzS92HV5MsKBRx1a03HM07NPDxC+upkPOSAblqT9zXC5MYmsx4UpN1bV/YFZwIxX4lRF+/xu
Qmg0oz3UwKs682hAQH4YvdE/CGAdqH8kx1unv6VT9SkiqVc0IoXs+piliNLOdgaNeIxlmXnmDDCT
NLH2OlBUCFTDtCdjzoRU508xg17ceyWdKmAbjtXs/eo0rAWlIcf0hTwFxJiZ+Kfj2Q3Gq110m9Gd
/ZufJbiJyvTFyO+kjqNnxwvjS22LJ9MI5yPQoLvRlP6DR2QTxJBhXyi+OucJG73Ids9l5PjXSNUk
NGkPzmsSGJ1tnwz3t1l2+iRTPFwu2AW+9xqK2PPYt9YxHfitQIab3snCQ05ZycGTI8duGZ7aELyF
bq3gxcaTHLlQaae5+upyXE6JeCpoav5kIoSKU2+nSD62QzDxOTXFoywBE1hmk299EEhrb1lx3UBA
DJryad9ps1zR3nWbXGDAnCjNfejFO6qb2hVUeIIeDXbIwpak4bzulMTWWpSCDaLXvjBxwtDdYbF1
Mjws5jKUk6aKN0WaV1so1fvWpbm5U8kXSzXWPUGhqdOPsCZCIleYLBJOgQdhO69hVPQge5jagtLH
vrO0xWNhZOYNZvRc1BlUGx9+UNqShvXT6M1pMrY1Gc+T5PPesgQ8VD9jGk63aSZ7MQ/DbzENL7g/
7F2Sqr011go/gP2nNv0/KpvkLhf5L+WkeOLmbutXiXPhMAzcyyn4pQEeYdmHSPj+q/SL73QMvP3s
z2xeGWozHkBScepLVzBCtGkPBJ1WVKQ6+uo7Eu0zn8SHjSR+KOMTW8HoVsxQb1l+kBKyj6h7rGWh
34NwVgeeOWutazu/55Z38MtQHww3OQ9D/ybQPjbC9lkOovKqeMRPZGT/dZMWm7nzPCZuEURq+phV
C1MJz/4MKS2tK/c5ShbPx7A1xoj9L4WIwGwIazSS0mK2S9c4bgl8DEAhQmQnxyB3bPOJ6hHZMHCa
T8fNsaIxLd9Elk1OIZnvhRE/k57Hu9MYwa7/gG4AaKTpt2MjqjX/LYG1R67RAHxngskCdr0NU4U+
2GHt6jom3UZa7iM5EANEXFkH+axXxYxBgMsEq8JB8BvEdz3n5eZJutP7AAwPYFDJUtgzJewxSnPJ
9WM/evYTr371lOUOUNCMhdLpqxszCu/kmDgwpeGxI1PTum4AwcloOHCgyr5yzRTANai7IEt0yX0r
ZqdOaKCdatxYNfCEpkGJgZbeXoWJ/gKWK6D/IvgN6hRHU+MsoCqNkmpQTDok3a3wZuuJwm1rVXtG
zhAF2cP06SWbE35oJzbM9aR0y7ZGRPuGW66Gt2jiShit6k8ecuoXYb0WNsSJGoH1iR7ScYc7p2P1
p0bc9GN18R2BR0v37qbz5Hc2M7evw0tGZ9FOs6BTZL7YcRlUy5xgaxqcmTeWp8Qrdq3V5y9qHnj+
gST1PViZ0Ssf6k6eGhpMB1+9lNTrrQFrpnz+dXQfll8ip/iq3S6/qZwblFOfE1LVDOYM7qjP2tiK
K8VSbs+IJKWztcZOG0aUMenwIhnEAf4Z4Ujg4GlpHgerwkMKbWvVNJW7Kg3usLKKf4xhXHgp7xRM
Pda9/p5i+dWE/a4JFKXdDaOaEdpDhRNw9iGsZ4P1yqc8NMgkVyWrzymw9+mE1p3Ht5l1kH0OQ/3C
sy5AJbBOpz+4B1k7XxvlP1Ve9OJIpskP2HqwRTrtXzt24oeyjDaeiYOZdjwT0Ji8Tg4eQal2/dif
kK0b0kZ0YxQ4+XmOX8NRX4qsfo0yG1PUwlXJMAABGMTInVLTMkcRj1z/aWmyu4O6QP0jzxwDFcks
0mCDD2tvSvL3UbKxpmfzXaGNGOw31Jjvaj2c+wJXvpj4W1U5f8r4KYrYKVTZB/fkF44yEt+FFW4r
p/3sIjveQZZ984PkVzoxTEoN81Tpftyzxq9GFgBpC+wDKZtsqRefv7grjXCKRsFMc8KFjv3IXW5e
O0JeMe6uqDGLw2SD+Zi9hRp6JwC+CoUAx2eTy52tKx/7XvJqly1GE4wJCNocMktjXtt8kGthTJse
0jqpDImrkctn4uvo0Qex3jgBW0xr1Y38sF0+/80MKC3EcuHksGGfNl51dpgPpooLY1f9npKEho6a
+qf3ph8XJ1tVIB+kFa9ajXm7yQ11EmLTitBZu11LZQ1qcjNhqsQ1hmtkXjdTynXKHnvG45twsk/s
GaTfHF2/3gtbnST4GOzi6bkP8UlTwExMSbhPZYpKMzQ284ZuJDuhovVctl9B6t1cAXaQnGqwFX57
0oxD8N3sbf9Yj0O6KZFZOEzjQ09IXFNg21TVL3A4TNTx2DX1UFyEe/LH+YfuYmONmuJvzaQ/qTH+
Ce2RsCFBDfS7p8TU4iCAQmBUJQaEHbL1XOvs8FuWI/CmRyUul6r9E9RqvNKm9gDD5Nco7eGDnUrC
K6a4qNjdjcH45rLnXtlGGCF4s7MrLT5aCILqYaz6+otJOW3QhouvnxIoELEzeRl+NiIb1GMqFG/t
8wRw4Qba0ZrDNBMcUgkAmDGktd605WOIseFcMO8wLOBZS13wQLtkn3+Z1mKqM/4aieyP/cwdly3q
gsIDj90uXptdrnlRTcF2Lpi1aleAxxr6V3g5066u2iffxZsay+zcWYZHoRGkoXJgZ5Z13AiMN+oX
StzofCIQNRScZkv+jj2UAoMIlpc44vRZ2LSIt3PzmTgV51amwftAkbpTBl2nU1DzySF5YSqe+r2R
zgvSH8q+pc5+Ud3Y3ZGMeTJmBuTSGOudcFFhWhMTZu1jWHCi+tBGHDynoXgsKn13po7JgAQFxtlz
6d67YcrgNZO/mDOG5dz3YtYwEn3R6Blw6lDY69IgW/ooWl68S7t935dXoEL32eyghI5YMpLHvMkJ
IEmLhLrjRac2ia5hHTqHdpi/Amn+9LIaufM5JHGO+eF1I7qg3Bkmfl6r/QlHAes+ImULiSlKB711
Q1Wu2nasNhnF2ps6sJqtT8/TruX+S7IwOxdmVmDUjNnrtP7WHt8jHXD5gOsNmBkP1qjhnkPfPJQF
PoAm+BvE81+d2vZNUSX64CcTiAxOknHKorCoVrZDbNCNeQeYMz4a1Rgvbv01LdVeBGA/IuqAnRYC
Uz3dhPboupfy22lCdaL0+qlI20M3lckxM0W3tgvmd0FtPfqy+uGOyPERDUFVXWyDpIhnivRCsJX2
sUgQkJq713HAyKr7uTvjy6FFwV+PHYZKFNN5nZfNW+J3d6cu6UivGcrl3UKgJN7mOtl3sRSCoMy/
6dJBAphrse5jqtyGRjtnl+6PuXNfWzpgSFrSxOSYZbtvYnmyzARbNnKZZfg/fpmPH5n5VUbDsLXQ
A/Yaf9e21obYzzMuGASYYF8fegeudDVuZeq+W3X+QlMZqSu/nd7HkVqkmRFnEJOGkV94Y9WKdphX
MZCKTuDd7RvXbbdxLMMv0XgbZyJ66hLXYCxJlAYmH5zZfRFTCjIytMQIpA002NnJTmjwOSWFzRkA
4KES7PD8SkOEsQAkWUwJRw9/vJB3g3ck50PxkgQB61FVHMPAOeqoxmvkT82WfDLPJP+nqtfOqprK
P4Wy+23p/B6rHO28sqN1mRolEilb/zpf8EndpqNkl/KueNJsC5kl7ftSYk6ja9IccJjlQWUwvenv
nTS/NN/cNhhcZrju+Dt3ouZo5Ka+OZ17G9ol5zfVW7shLKicfhmGjM1jJoC6wc6LZH/TskSqwleb
8Oca2mUZve7twjsgqc/Yp+QuZPa2GrHlHFRbbatkyI9i7N8pKfQebPnWtoN+6Cb3ZZjLV9n1z06C
Z7Rq93Rm0QQ25odwMNOnajDSp4Rt4VGZ2OqqwTx5Nrpc5AwEf3gfWI5xZfblVBfKvMvz0LHImm58
cCMcTVpylMaPUHwUmCQreK122npPU14/sdWuMWVZB88IxSMAvhTfGWtVHr+litLkHNWkUYH5xDPM
Bpia85mFZtXaFbsL3KeWMy0Henhhqul4ndMLOJpo5ap69IrxOs6cullYdQWvLKtv+LHZF9r1R/8r
zs1hT+L9S/kqJnad65XZZ89aKj63mOAF5/SNMYCB6ZEhvRKJAhYTNdibdMQrgKeU08+cE9pJcH8q
LW+NiLdJEYdr+IJMKfJh5xlcnnbvBCSB7KmHaEBssumh8gYBukNWHb3UEBsa25Hr/QgDN2P/pF5n
FeMR6upeQ5/8CvSEU55ap8Rl62Xq82wwEYWFyDQV9yBDSHJ5glddpJZDh582Fw0JtQ1vXbe824kA
7Mypvsw+CEIBq1gBy2FMF7GH58aMOuDQtEe7UbHFn7iQ/nlDl6IdH/EhDxX+xWTWL07JjRIujLyB
Q6Wdyj+ZZhubzownIS2+qeRvn1h/xrk5V65jb6YsrjZeiNU+qxD1vJjQxpxMRFaEe3NDmnlAseYz
Ci1+WfQ1eiasDp+0GJa2r2v8z2pNnOJKj8kGh9vv1JU0ahfKONSGa62nMf3GEVZuanUXgvdoO4J3
mb07FG6ScKEpzxVVknCobU7GA9rnUu3cJxwd5hTQjust3jKSuKPF1WC721LVuYEB/D2QHRZDRd7N
/Z7cHr09+/YFgUIPgzGIzHzllua0HnqrJgRIyM3thUVgK1br0kgehzxa+bKdmTZc6aK+8QlunSB4
UpGsd0NKbVRP7HScIReGRIO5f9N1prsng5baNbVPmk01NF0/JZbcwH6ZrUetSzLQXv/HSN9rbIKF
6xF7dazHOZ3iDey3NZ4PZi7WDe33Q9SrNnA5XLb0Rk2xsfZhhO8H9VR4XfQxzQ20poEUW5eBDaTR
Nt9hQyYNo6ZtF1ePyTT/NkrCaKYef/MDgbCxemMXNffSLO7+bZ7D8ZWBF7WpXnVxOvWoGCHqVNFW
b3OgVUFwT3PXQ+wsN8toD2xojeiT1gtu9uLUzZVpbb0OuuguYloLa/ixwppAayv32NEPyRaWtqrY
zw593L5TNrthzjFCSOUCzexJmLRSXzEgYEcF8/lohvYaLBFaFyEDsCFudlhL4+Q8JCAzgjJrN8Ih
mo0G9JC4joc61ox7QKtsumV9xZH3wcjP2cTxV4klE5uNe80CdauFPBumde/rlE2mnV1UiI0B6Fe1
7fPwxZ9+Uf4Rr3BS48sIMnoCOQE61HSuLd8p1pXgeStYjmju6Tur+kgjrU6Lt4m9a8a2qB2HTTng
2TV0Aw5i7naNCf0BBzP4T3cUu8nLONdETrB23XEAew0cMBrKLaKJt+a0l56DSH/QynwpizE71Xl/
nMIOTFSHETMW+0Rw7LKnCQtKVp6E07XbPiY1KIT92Oc+cwPmTwCm/XIVFe0XDMoHN8Jf22QMVwKH
bBu+pFSzsnh0ueJ8fjCr4nv53XicLnbjXmvDP3HwgpJCqla8JXznDgmGykGRGJ2tbWPOicbb1LVv
JqPNOYLV3w1ATSv5YoKCgCsagSGzGFW0qV8c+qRdYTm8+3E+vWCp34iIjATmp2Rb0ywceuRf8DrW
mGVxKDoDZm2jE8DgEr5BV1eXuWcQsGyBJYlfZnnxmqO5vg4OAZ08xDRPJtDSYK8cuEs9SfqOSO4k
2CQByjE3dIguuSwn22WtalYiTfxNZWNpwqeOtz5vl8tm4o8dY9LhfTs/pWF/cUdE0SDGACzls8L2
QSczy1oZFJcgaiPmRVIcYrZdOZlUiVWjGDBIjWl5Nd0UoyrHe+Je81kGlLJxTVbKG7deiIJtFeP3
qBk7KxsxpvWm8jB45QHtm8C1t7Esn5ilUcuVJYp9m6U8Z83e8FJ3HQOn2YSfQTq990EGzj2xDfZE
nb9y6P0EUcIqdwoL7xJpf+J0FQW75aklnwuXdIAzs0kSwGKF+jZbLoOKDeClHBp0jZjdqG050Gqh
TXKLzSZNm/7REeeoMfND7DXfkyCuyHk926R22pykGV57omUrL8j+2HpOtrY5/Y4qnmuOalYy+Lss
5IxsVUN/c4x9hUkK7r0OqJHO9glDmKFsevgzBb3c8OxTg/y561Ds6Wi6Fgb3btpqF7PjWkc09fKn
gQaZHl1as+qumBkBKAQxm29Pr7vmWljoYjz5z9JapJuo2Ftdd+otb9dmDBWGKeI5kZUNcJnegaTk
O3PlQufM5+ckaOudU7/21NCsCb2AO1hKKHR7IcT36ufqNZHIhTrpdhgKyNMgGmHbJ+DlfvuljPbD
T6cd6NsFMVQb+84IHBB6r7NRGl2EuMdP5GViHcc1zeJl/Rcz0WQsw1u6gdcZbecPNacRt8xfITdM
WXKR3qb2BLO6sDX3vT8fstghQokA8QAcW31TRqg3BosEVYDw2qNuAioXFpe8iDhe8jwFVkYjCkng
qkh+F3TSNGPonixA3RQSYXNguWrRQTeciQ8l20UgxJe20cMXlPERp5OJzfLAXsznn4HgT6q81GZ6
ttHkUZifC5/kTC/bs+zKY9DwA9ghlSB+aHH49KclCULnSNlzO7HtIkamq/K7MeL6oSSwqHh7HYzY
3/Uw6rwEzNSvgvPp2uwNhU8f46aTSyqysSDwEsDLlcp5G0aqOUc1EVUh/sYTjnsGny/CDJAPHPej
t3s4No54EkYvnlDnSGKHCMMWY2FGe/SbM5Lboa83YJLI7k2Dor57IAjwYGK6Jw4CyNUe1Wcu4vGa
yRtW/rgr5DvrBD934kxkzEhZq5mya9+Tm9DFTZXG5bixQQeQldqlBP8g9qDFirbntOTzIsN3BiAo
sd664StgZHiaKTTc6am/cRflBKbitdsGZ2jtbE4XAFzHoKmtnuJhdjYUWRCV5Xz3kDbxO2ACQZv4
azPl1w6dGKpIsC1YZjYR4zywDAs1PLlwCepnnFFPOtD1yiePQtD6rh3vMtTFZ+d6GfSZhiQ5eYmO
nqiNAzjSkA7jKI0jtqtg27QWiZEKw1UeuOnabX61ScZ0mn4i0zyqVileDBFK6mzchonqvrDyGXZH
6Xoqra3q8nFlA8RayXI5GdhttitSGlxKqPhtUAOspY4NYz9nPco5qmC+zDl2TdPOFtBIzY1t8t7T
aq/dfD7kQLOxJCrE5Z536oDhcNW55c/Agn+cPe8hM4hj9cSxOPoU7ynvRbTt4IobhZSyGek9qkHb
5Pssqim6WprdUgc9w/GhSBbJQZR4X/zuSltWAMGSfIiuFaM1Uqc4r37yCAJAKiELNPnAe5mPm5KR
ADIDl392yQdXEalXN0rcR58NlDfDkknxU621VyGwRDyC2rcvRVLBsPfJxQ9kdOHWX2Dx/wmSZNhy
kp7Mzyaamc4RaWmau+r1cGrcpjsA4wdiBQRL5cT/ebdtYiub8WZ5lElijNEIuMlQrmmVAJpF9eXg
JOox6gZMjOhoLKkc4Apsedx2Dxms7E3eZRtGQJzGOnYuM3MzPSX3qljS+G3wKttv0Rj/xw+cZcRC
5hheRAv7DLIfmxVdqeCBFBneicXzR9LxENtZDxdZ/Jk1edbQWqzKSzhCo1PV2hkPRtWRKGuiR/xt
FLCkMqHN2mxeMl9m28wQckWYOOYXBmoDBsJwCtKjWU/rlHJLVpAu3mZZHR0UacLarmqS12AvqZyN
4bW/2fGzK8TMRD64Wz2Ntf8snkVdrbKglXvlTTXHQ4kmv5gtWQmu9oyFzPeIplsSOogfT0eeMCAx
DBy9rnoB3k1YSXdiH5kt9onx6jqi3QUBAvhD243msVEU1ERBePj37QSOiybJv0JDeh4bWs2Z4djr
3NXQvv+5v+fFNRgPtAvY1HYblUOtrGwqMmGBuR6GpfTcQtPDjDAD9DBUD3axIhfEJkAnODtqSrVM
f3k0c66qQ+PRyhE+kriPAS0spNp6Rn21MQRsSzP+VXnlfhx5OBxDEYCO4m5JGNcb3/89tEO91RA2
HeHsxyRGmIRhNKfciG2e36lwhH3VLabScvHdGm7xDSFPbgKyMEAhbH89ewNk0UB/Lk4MxjTuy2z2
Hq5D3JzQX0N756py30f0mrYz4EIUCMYrxa0TAdiNHuAZj+2F5EnCWFR+FbNvHpkX8Us9loe4ZkAc
gXe3Q/YwviTqHhB95A6nX0DeU7PyNgmtlx6Dw//8UqfRkQdu2s1eBpgljT+cAsurMB8dWO2jRtfu
w+lIPodWaQjDLp6TkP+0wfB4bbzodXa/LS8ccHVgGc58e2cpiJaVrQgHy78hLQUss3TFp34gVnYG
jgfPcoIGVtubGosT20xiSppyyw32QeAZCts2hexvlhQWAUAfOv8AygDd/RikgXckxLGWBWQczxJi
hSa1eGkj7fxkUi4WxoL0Kyknln+HHHRXfXPEffcmMUEkcIHGCvKnZq+PZcaU3ysTe1t39R3rNJCq
3L37HAcUJxJqy3d56AFqLVA1tc5OKM81dieePnLJ4rmdyrc5IjU9lsaH006Ss2+A35ielsU57LL7
+I/XWSOi7uzEv3FwYPOkv1W6hAO6Od2Vdn81fB8agrkt+vARt3aBKbOjIoG9cBhClKgCwPv/slcL
tMLnumE73ZqKJ6FniWa8RXGVj5RZKdVsYa89/3uqRIAaMsoITK0ZnQw7eLL42pt/t+U/1/O/X2bw
Rk4WXMOJGERn3Mi3MhVYvvOyog9eevotE2BX2HS8jy7BapaecKsV+HmDNlAR9OZubHNx7AN8d9o8
89rGmLwkxZoS90q93ClmYCYgckNg9wna+OSMy+qgPyNhtUejDvkSishLRZqAikWWmDGor2rmuFKX
wUdhGZfASWJyrNBfh/yekU/YEvFseSdHBj/fEP7xi5F1Dqbhg8bgjGs03w5U59iJNPZdvdzdiX2k
yKc8movdviM+tqf9eWU6DH9GO0MwA7pXzzbOSys/+OynEOamlRn0My083drfx0sVZtNPvxHIWfdJ
CoYOC/q/BzC0eCUYcmSSaSBWx0s4bVhecjJ97kW/IT6fteljL1S/orQPY1gc3oeUgao/ZCH2D4h9
E67jquVxs4kwr92UM+r/FYf6HzipS7zp/0kX+aalPKI3FqqcIPfy3xjkoT/2HMynBod68mdWdgD7
CKxa4TBM0pGyH5KB+1d6ygYJVkkkFKZm2vn2kfH+k2L7Xzmx/KX/75uxLeEpaVsuRxGp/huuO4tI
7iqzLfemiX0aqHezzXSO5Sg1L7KqnzmRgJFp5gcD9xVSEE2AoiPq1wpvxrdchm9l+ZzyaFHLkRbn
xQmN1HyvojR9dIASFAN4Q/CRqE9TAN7QgwkqI+Nqs51M3BRZPI6tY5fl3ZpgQXsObBcTZcekU8TA
MTov0UevYOM0pvmOQq303nWSppD5sQqC+C+T+x9zML29kFWELxerEUtOzwPPPNbMC5AdRm+/0iNB
JIAyzzQ2bxTW8XYfB5BRKVMDwo04SxT7H7im1Uto03M2JmLL7Wh8EmBXVn0oFxUFFMOjnBgW5tEU
Y34y4/fZZ2vpZMUG6wgJlSg8JI43HHq7O4CAda4UKX/IZszPYWSUp9jiYKOD4g6UwjsiQxAraAbx
WHjc51UDSE6qqd0M1rJizp51NZf5YjEFZz8xwjdElCxkZs6p29p6KnkcXRcVpmUqgeXW2mVZgKGt
TLyDqejL4p70d5JX6Qbhp9thfhDb0jA/MjXnd0N5d7sG+lkiRq+7ypabmlj1E++ldoc9a9Gim580
KMLThNuXjESRPwiZGWeUw98sFeJI6xHz+wQRcRQ57O3A2sXuOJ3dgpdgqbvpglPQoCtHXc2xLn+m
KA0fvBurRPGN0QDQeBTtmVqqbx/T49qT1VscTOnZYEqJq83mvg/Sc2TPLPRIi2Uu5YuEssHWMfkM
w3HvVpm3wdXW4RC05/fcB+0TV9lfq5JyB1W3PZNH0fin0+bNd7svkYkR7RMpbNSZebGdJj/YQf7U
L/+WOMOI2LH8Y8ENdbEkpdVeVQKq9Oqs5n5xZxRBpv3m1BPIC105rf/9zX9/Jy6YZPW6gCCx/EHT
NciIDxr6tYMqgf0sPdpLY0pPlg0MvWRLquKeqY6yDpHypzswkmZvC2xuU4vk473ZCf6BgkE0PTg2
PDyXXlCdPZe6rC+l75gAChOqKSu01JmdFC6QtHjgmSyegcTgHcqfzHzBRECcZSSvz74/UjUH38GM
OufgiLrZSqP5UxvEnn23ZQUoUTFIexHELRv7zn4TV/V/sXdeS44rWXd+FYXuMZHwiQhJF/QETTlW
VVffINoCCe/d0+sDe/T3mR5pzgvoBkGyqtksAEyz91rfCh7Silu/6wJ0v5Fh7cICsF/GiX1oByiq
3pDIi6hhxMN9cTEvDvMz+nO4WNKLj4HV0PAOcO31ubHWy7h8SOyfVdgPrxIlja234bZJqNKhzLRP
Kha7FOzNNZGtznSIwtd1YmqBk/tVgp854IO2zkHYvTRaWF7G3qGPqY87VZJc2ZY1tsVuppRX1OmG
c1bvAgsguk0hR0NTgZVoCdoB+pGyLibS5xo7YvDNotimSdGdYrO+15ha9oig6cIiIrxvHIYTsGWi
NBu93iEYhfXpzF8p8QKEFXG6FxPAx1SqjR1SlvmbiYLwjT8mCtd2LEtKhnqBLfaPiSKpdQMwtigO
KArIOsJPCH0k9oWRxWd7MAAxx8mPmvsYx0yKZECqAv37SKSbLdTZ6LUHvWKjlOeYSOi1/KSa+Dcf
0VicsH9Ne8CjajueY+HitaRp/DmXydqhyIcG6jDqsbltQowag6SBh9bLOIm04Y7PsvhHwFBuJSCq
29RgdWqb2mMfDxtdPKU5pfeI8uG6n2W77+uR6AHEagp+BywKU6fQTb+KmiHsQxb0lDqJw/ubE+39
218hhSk9j1wQ4RFQ8geVvdSQ0otpLJCN5dXFIh4PA97KYfMBrMDOL03ml0V/DhkDqWERiQaego4m
gjxGH3j8Tflq1UptvPEL7SRUc0VFLuqwpBP9509q/UlY94RE5iGkZ+iu6f3b+caGqAVFUKOEj0nE
MjDib5pSOAdDDnAUKxwyzfAN3PpT1cr6U+t8Iy+6PbtOU+9b+GBSBtnJIetwMwa9ti8y7z2v3FOW
T+NZIuLe1glTvV1XHgtsw1iNAaFWTl7afm/hIbMXGkmZLZCcoTY2XpbtDfYU74EDvWx+0CY5PpVl
iAY6tQ6h8hzcskj9BbymKHERRlDZV1STDrWgk3c/Nf/fkP83hnyDZSSc/f8i9f+bIX9J7fko6uSv
hvx//qP/Y8jX/yFt3ZCutHSXL4HLIvGfhnzX+wflaks4lsda9Veez+/QHkHOi03T2tVNrBksHf9p
yLfEPyzPYyojj0ni4ucN/9f/+JdFafPH8/+WdxmLi7xt/ud/15fYgL8OMtJ2TMtFqmQLm1wb5480
Ax2lZE99szhOIkwfepG2zwE71JhmydARhDfrwQx+xSJ3K/iJ0Dg8zClf3b+ctMf/S6zOn0Pd8imk
hxbVlZyLe3zRX8MNergsM/VspDqpVxFuF7z0XnaZ+0m/InLKdlNWX2oMLCiSKWPr2ja025+UziPa
32jBqN3UfzMaGH9OEHwki+HAwL5sLRiDP05MrZmGW0rYuawneoIVtZbyM44+XKPfszYWjxTLDlXR
tHvTDL9atltgUnNoIkviD23tmX6iu+3yoaNYQEGMZMZ45S7JndgIINIKbdiXZoUNt2CiliWVj8Kl
izM0hwE1JG7p8fVvTvIy0v5xqW0wDhgiuaGWOYWf/yVBotIE2/mmzo/Cm8XJdEd9KyP495gb12bp
sVsMajTzyWgc9BIZZtZR5107RVsS8J7fVOEaD7kh31Fqedu/+Wx/bpU42zY3umk5dEkJkvpjq9Q2
JIcO0s2OpFs/BwO2R5Iaj4Vwpn0oPAybHkDRyaxAkHagSWwD1vtQHVMnGtdmgF8j0x5CAXjlbz7X
v92Yjs6XkE9lOcvW8s/ZKxYa2H/QRQcrOVZt7iJBRjVgU1RH0ZKfW7tlW4n1ZWbxsDfC4a3MaOgX
eYXU0J71SwZe9D9/JHu5TP9yGV1bLMEjJHpxLY0/ARrQzMQcBmN/MGN9IO090E6strcCth5SE1W/
pMGFenT4BFgqvuW6s51s0PGzhXaaLRFtv4DcZXpFLiJErdv0TCg+Ql8Yl7N4pw0EIzSoLzN7gVUK
5mptJ9bNmUb97PQCx761y/WY9u34EEvbPo5aYQNnJjQQngPlrRG1aTB9LbocaYDmjaSZFmercftV
XTZoJouPiF3mamyoIqaxzi6luZpDre2Kgtm9zvF+gsaIK2MrIqfbjC5dPdcCRt1247ilM6E2OBiG
1ZAPQNANefvPp5dy6r99T1xb13md773whGEt98Rfvic56sYwztruYAwUQRc1uhkGpyr3PJJ+zPoY
V+wck0r2jyMptSxX5tNMKPJjHOWPWocT32nJbb1b97y+/lFT5d1NFSdo6r4PEbLTxTV7SoI5OEWB
+62kSk0bc/I4v/B4HUAKDirhD2y66yiCB4LNo9kXgeH6CGMfE2ncvAkrQNS44qrVHO6PEi8M/dbp
HnsPbK1JsXDbaHr0cD+kkXfVA3rIQ6EHGHOKk9vkz1zG7pq244g7zdZvvZVPT1HwAIuwe2TPpe9F
Muu3uQHQ39QRFk1IeMMktKXROKP6pdyKnYB2TrwvxdI4R76ztgsqiFFYENBG88RClXxpsZtdDPvr
1BksjlgpX4yUkPKZlOcjE9xGOF2848ut1sKA3xJNjUWwO0zzc6LDhUYq6l3bKlUXfalZGiFoyvh9
0rAnMLU1sP3mCaX3stnH86pNGKBd8SjtStuwl5BoN3LvPERVfbQW63gqRuhYRakfmdjJ6GIJDFaX
FZiOBx7hhWrOnQKk3s6Tr0XWeG5SbANZZx6SJvgCqeyVrav079fISSM8+ZGJkGposKKa4sOOPLIs
sPqsxgFHILY+TBvaFWATDhYtdc/MqkevctWT28oTIk12oXqingKtB2iHHmxFUfFq1kW117RKf6Ec
HjAyy0U0ZO10A6+eXfI3VjKfroPG3QJWFm1kOp0NN8aSEVrVk+eo+FiYtdh3ZftZtWF+bka8KhMI
u3XHntdL7NGfXGSy5sQsTwkk28regtJFd/lsLYdmEuYhGKJrMrvBztPbaB0VOsOsHJ+x8+a+Zuvq
YcQFtcP/X65nfOYU2uoUUL45P0IsFo8BjEWlYnWspu7LWFfTY5dp42PfZm8eaegzCpnDrI/msyUq
7UGRInF/Zlrils8jJ1kvoOBP+cqhbOjbEDC60HMf7gc7rNXRk/QE709nL5e/fpDY/B3oTYhlWF6L
YjW4jFDQb41iRiLPG5ieYFspc2vrZaQ2ZK7o12jewifSRMOnlKhiRKwwu+5Pp4rBtDajRfzi7O8v
WSJHLj3oPoQDuuGejPYGbrgX4KLkayfEZzHAaM/3g4htP0qn+SqW3yChtjukErmFCZasMZ3H+wEu
bO6Dqfl2f5bVcr7y521GFo7+1PSYslSUvtwPYx98yNnNdxOD9qrp2jGgpINy1wUVXZPY6s8j5UQv
HRCQjDAKQhoqTLDzWUPrGnem96Yr4cJdaYYXs+hxwoVvtPfcQ0Qo7KGzsQ4VTtNt246EClxAGlFq
0Ae72SAUJ6jIyK5wsSKHVYl6RW1/QlOJuim134igImijyAgJsSibdJUF0dcYv6VF5z1S+ktd47PM
TMDXKyvopjdohSfLIVUtiuqDQ88PSG9/oK1WY3CxN5hn01MaxDQnUeRoxMBQA0mPEB/RVQ+tTS/D
Pnd14K2UW9eL9Uun6z4TCS6p+XvVALkgS1AGDIvhhFyioyjVT4OhDafcYDFykc6QUnrc1IYEHb+f
MdyuIyqw8GWCpyjNPreYJncWg+8ho2tB2Kq8IoeONlowoJ/vs70oY4DDk/Eat860YuiqHp0IAqkY
bsGokYRAJxZ1BM0ETy9yUre8iE4ZvqdIdb/OJglB2hHjwEpHGX8sE2tAFvoOqqp9FK2DwphK7318
mlNp3rBiYyj9JIVWPjFTXTNzHk6e8vDwy/HFRcS6Rzg6sg/ZzymvsnQHsITQzh+G8bPVUPKzVHPt
jCFcdwODhCPlxpohrDblgC0sng+RJGpIh37T8wYfSJReHEKAzips8DLnZrHH3L4S4+Bt8XVpfkUv
Sqd+4kV6duL6PWIxHU5t6D66JcrnBAHGtpoSjQgt92CnGMc0XSJ1pDWUB/QHLRlAO5XmtCPluYKm
DQVBi2hM1Jr+VWg5qXLEO5WYLAl6goUR9ybQZ9VGRMDrpzaSA7bzLVKo+ap3/SkvYu19ng8gI60N
zaEJHG2akI1cXucO9jobshS6WK6QUEX+PEwEHvbvqqB9h4PjJswEqrCwX5IQtEcXIXJEavYWdiH+
vrHYgz1yN5Mdzo+yeqrtWPeDRpHWVI4l/70xE7YlmVj7+QRRJjlGE2ryEePCg8ik43tUhRVE1jCI
hmNSZbZfyowV+MKYRQHjnaNlHZARAtXate+Elu3PTU9dNMzj4puQBdKFoYwPZldeqtQorthAo8Hs
yRAmXUA3aEja9Q+1mPMrgQFfa70HvTNd357meps7mU0hPkac7prjMzRr/ZTT8UJNhEKFRg6JO3QH
HusObGKfO9YXDPnlh3Kjtz4ZbN9sKOMNZEVtOmw/1AdN80hHuaYz5tdODQimwcMMHyA5isq5Vj3I
EkWboilgYjbZIU+cRz3OcHR4hGFhj68WhT5aDVLXIGBQ2Arq4/3Da+iansrOuxRhqdHoR+dqT1Co
206Ji5fBUAozfRd5t76vaoaBXh3NdmT2l1Z0sFX8UUWTdmnh8S7am0mrW5oi2DgawBqnMUI97sVd
AFWfVOeO8FHPrB7Suq8PYwOSWEOJ0Zf9oR9/1HZeXIaCCtAc1D/xXWP5CZnAY7tcZ3N11OOKhNWl
gJoWpukzqdGv4OKtPcgdi+KqwqniIo9oGAq7YHw3+tKkd8ufkCxgEXwEGgEZ3E3Le7RBQGoVwVl7
7qCjSUF75c2xyf42bLcmovZwSOwtak/mHug7uyF1zhmO9gB3wTldUuTn2ibNuqEvMdDdwpepYudH
aqn5EVyroQieN1qAOXVsETcw0SgpMRhESsb0FxyxQhzCVqtPb9ibOw31bFjWFSEKtD4i81Z3+kqi
iITrVbwH84A7Wnk3g/o1YLFg09GJADhXAYYmdR4WKAa7bhI/a1jKq2ByQc51BOI0k/ml7zXEMTqa
WhRL6FBxUa5iKr+nVPH/QPQFMt8RcqS38dVpXNamZhYftIj66/1p1/UjETNccYCjp6hljuptOMkU
RI+J5m37anAuMo+GEyKlfpVOTkA2LXEXrpFkn/QoeNSGuP9hus2R2sNF4iMjO47kgxpg3smQVMxx
v6JZ6Q36hACYllfUMDgnSVEO1ASU1Rite80dx0/K+7/qylPdeyDhFzp7mqvhXHdhuekEKjugSsS2
uhM4GLB9W6s2eKoF3z36PrthgCeo7OwzQh7t1IcqPN8f3Q9u1Ee4G3AD22Gh1QCsLe3kxYQpUbGn
A82/aFTijxWRAlhrfrqtoTa9mK6aHZvwzRws6MshT7l6VV8FG0V4HBoHrERNvopJ0ivSBzmrD1GR
UqOJq86W7smqHqFFOI+azexTBOWzSA37UFHBWWn9VD7fX+sW12RY92goS1NjKY2tgYYJonHgOLJt
q8f7s0A3MNMhClndn4YHOw/bHbdxvqmcTG0dSQ+SW8Z8ShzDfJoQza2TlBi7aCbytqbacqxMIkpH
OhJXMbTnToTVCxiMNdMGbk8Z+sVUZQfL4uPUeEvO0ktedRDIZ72VUIAGd2MJmmkijPTnNtEF3mCE
Gg0fMGgXcNAg2IGBLKA0NawMLMpikPnWKN0D242CvlyYr3GMgFrVKPxjGkC6RGN8mAucWvfnbmkJ
MO1ltcE0sorZIKEAl3JtZOm0biii+TQaUB/JGobTKE8l6G2/Z2HXDeNMv5JDkcI/+svzaJpICQzx
ntC6ZOTFjvRD6c20hVXouFVUrir7KS273nf5Ep1YlxNOsOiNM5ge/Iv45EZhvR+b6moEM0m/yv6k
CTrLqStylGzDccxJxMqVTLddmBHKln6qC+drUAtcN2l9EB4qlyxT5x7JEBc2fBJDfPVmdQXnuHZa
48YKD715dx1BzhDWYfHeGWymwcTqyCwg7UFbxdP4uUrRAVRG/K4JsMuzMNdxrG5OztarNo8ma7Q+
QMsAJAWRV+Z9s2frizu7UKH6Vy0ng7efyYByEDblmLzCW1QSpty3cbHPR4wEkQQINMAXxr9yiK32
icXJe7TMMCkWgqnYNYJ0lrI6GHp8DNOjUUePSe4Ee2AlK2Hgl4G3RTjTAOA3ncKzZk3HwW02TdX7
ohFfiu6ZdX6wDSA0r+aRVY1eu/oxNgN0d3A6essixqvHBkcTEMWTrk5K0DEVuDcsWrw7x06+jAmu
EeHKd6Nw2iPm3zFghU7kgXOk1LaecKtgycl9dxku74cMU1IdOQc99n4glGqoyjb7ynSOumxRrVv2
kwNQetWSVGYUegnWppTYMTAa9ZLANFMDLx2Tjexoz5qJvLmoQJ2MRfoVJQyL+KW8k8k1QDJk+p62
DRwJbaQZ0WeQXkCnAkN5oRAuMXXCK2I7hEXxZ8CpLoeAbC+NeVvTWQjgbf6SfJhxmT2WS1ZqWI3Z
bqkg5+XcfmfgeGAEilalaRClo0Gizge3OphZ8XOwkXkHsQ3XZPTstxB3i1fZ8CZajwqoozNq0SoU
XmS+Ol5J9oFKfVWyBbaQX64jD6y+UTWnBlbEE1YhVl95/VnlRfnOJbloafBWVz3JOXX1xemA/qdO
Ne+bAcmbA7MHZy2KdfQkz2zak5Pl6iN8bICkk2tGVy31Nq0y6muLv3zXtNpbz/CTK3bt8bTgWEqm
LxmU9QYRF8E3dRAdWrSm+1k8I6EAWFjsG7csn5SiYljjAewSZ2XB6GVT7kBP1kF+FUF27vFFsFl6
FXorzgKiAqKOFrxlXnESjfpkVW19KmsUPHZaV2h8RX/07PZzTuEIV2PjF8YY7Rj3GL9s8WBiFXyM
KFDnmvMo4TtYwPhLZALrOXStU5x6RHIK0AispfZJL5/ETGh3YCgkv6QbgTfSEa979i4ZaP+nt4Gi
8kFTcY8sA9FSUakX10KCOAfyzFXr17FNPQnAnLuVCSXlGFsHSlznZCV8+4/uCMtF74mRvs8boWa8
epNtHlkonIskxL3f8OlTK36SDmYuPEi7opzeXM9cum4G8AiotRSq62I9o+7a6EPyhFGacWuk16zT
UdPLea2Ar+EEDoJ1xz2NFXNx+DTXRINEH8X8PJlY0yoBg3FOq8PQVAYeggDclMJImyCKKOYBqNFo
kjcKmdvJ3GIXuPOrtGXpL6XreX1/2AD0S1dNAICuLT8DWCf8WtyK3NtpyYDSb2ik7pdZavhRyZ6y
dC2kzF/lnH6NKUagSw0IEOkNGwTX8jwHPz5GaCwdBby1BCHg18vh/vR+sPQZzdj/88eosP/624NL
ajGU2hdp5HsdN3XVOx9uUqHJslLD2TqatcumHEhylXmHevkFKlP+XJCuUqHmqj0a/G0EAfV+6ONJ
303fI/bg4OpGFmvnIO3UMdWIN3ceupJuTaf6pzwozwl5On6emSm6x+zLlJE7opkAve7oXhKFm8zr
2GlqcusmSxCgA3EUXNj8HFT4Kd1gRvE2hE/uvgYJ/6Lc/rUWkm5oo3Jf2DgUxtCDqEF0y6SDxtyX
3uC+dDVtFa+X72LMiptHputtdpfkctT4PbriwiGD3ZTTNZpUtbEXOXZSlOgx4bdWfeoHIgIV1JK+
NTQdlYwpP85WoFHRbjMiDUct82nNA6wKrRdQA3lZJr5X4JVLBpchGzuCNSxBkEbcblQ5fTJwZV+x
C6IY8hwk3oBj1cxsXDfYfqChbeAPUdZNqax0aCUe7Li5SMQhpwrmtcedvEHb7vFbigLRGBHJCqdS
zsknJ8vqE6JLhkvVIBGjX3ZO0vxqIk9/K4kr2rmsEY5pG/ZPnuYRyWzP7bcxQTSDxayfW+sFCEGx
5yuQA9aI8rcih6yWx9oXdI3l2pJ6D6MrSq9M0WyUvH5bshj/EpbUeDq1LtzR+ujD6MkJlPsji4ZN
j+7AYIzBNWf25zykfV2L6YB1GlF8bmI0bhEQuoJCetpFz95IQ6fvKPKyoSYYI2ySIywC+D6ZNR8Q
ssz7OWfomMzUZG6Bz4kHFB/XQGBRNe4pcTR+g9oCQ1znXMEGEIaRFuhCnU47u7UWbqaG1HM2+z/N
qjmwoUSJU5mEBrn5Q6L3+o1imx9SUGCN4k0nmHc0lOC91W1AejTPXOKa1l3WuteWHi/QlZl8aKsj
TnvKbxF7hHXcsQvGW63WseyLPU4ewiSmeNOxMn8aw8sU22Rz1wjEhOZ8g86G//pzPrbtldxIfRwJ
SbGFcSpN0H6up1vHIR61XV327mWos4vER3wm5SWlPTie6E4WR8bMS6/H3ZOROV8SiBykYWWbgoov
bI1GI/KHSUofoUg43XPXMBk3oZCbUc5EK2b9wQosnIYUV8k4xerrCBq4db1AFUMyOUbVXEitGTYx
RHVHm7FvJROEog7hatSyRMeofb2XpTyQ0rSNnGddfKlMqyQUE6lI38pPTplgXCwjkwhmbJ9TiU/S
IC0nGDFBgEV5U0ACEKIOL1yt6ejA6Yam0M+73OhIIpbEynpuZ+yTUMxIXqMnhggcKDGBVAnV4abg
9yOzfkfIlq572kjVJLpTn7Znypz2edQ/3C57yO2mfooWcwZSz/aioTLKLKa0emjGvT19TN5w9XIP
8xgabJvT608q/5TOEj2X45xiAyZzPg3vYa4Vj10VnN2o4xs4OIS2j7Rsksl5AKinAdUhemYOm4eZ
0nbo0rGxhk7t5qKKTq3qnmcnoZJuf6/McZvbZEIOocZiG5nmtjHzZaeO0p4wK9bH2baDUbN3HDvE
2Nx+EwPcbWzeatP06GUww9Wt2mfF2F2iqjfgm1FJ0+bLUEl7b061uUFWCvhnqRygzIf22CJX9EKS
ivAmHvtkYYfISj9MCafDsqyryqT7Ub+CC8/soH2YjL72pz55CUdDXeOpNE5Jq2+cCk/kCAaTyKiy
uATaWvfYQHqEAxy0Jc9lYuMZUdAbOqTRc8P2n1Jx+c5ozypcxIR/xvnndj5OSvmdaamro9FrZpEE
Y07UsPoUnIGVS+fpMWoYDs261c5gPnlTI3wcQHwxzqMItPCSdQ0ptzqbEHJvcU85M+ePha1ziqDF
nrrCe8WhSkYv7A6sBbn56lrY/VDx73Q8JchrO3QxyMmM0xjEP3ozdXakoWl+3j2rUXaf+kl86tpF
lZ3P+T7SucRWaun7ErsSuYMEx0T05ydUPE967Jj7Agb24nLqrw4RZyVatSBurfMclu7RQy1v6XF0
tpsFnZIb3jYtAxNNfhNyE2rJk+QtNgrALuD7ONiLaN/N4bof3YNi/39q2ghRnTc5p4I1Y9BSOEp6
7OrscKuLTYK9j9Bzn9uFflGR8yYyqzswVr3RqtAonhdVsxuXpYVe0/A1ZEN9yeDuMySZ9t40WLA/
B7VldsBb2oUJhZNA3/dMvT7hOuAAraTfW2o66yw3zuZyUAYjMjwrEk9ZEZZCkj9IW8pXDs3mUum3
Ab0iKZia2mjViUpqdiKjS183g/YzDSockNhUbqYl+wctSfa2/BD2ZN8arXYgvVLxGpIPJfr24qbg
Q+0uOGCBJjVmBiLJGZmp06lbi6UIUPpMP0+2CVFFWXbKsFWcojCF34uhZF3pVY6aFkF3TlyyBrx2
HQnr7p3sxo0Rqh9OXKU7IJ2W74hUHr32DTw7nQM9DtaOmzQZEQnFTLnV4GG9+CYULq1tQMkCHTAD
Bh9w9LEhpiSCNjhF+pCinxtPFpg2vCEYQFb1UAX1oewajO69PRKBOwIZUswvsxEs2Oy2HK6RLfVd
nNKI7/P21TDVcMCoFyOQzWkx3TV7qLxmlOw+nMCHuqqbB6xszcN92En5BqNDSQ7u+EDTkrV61cr8
6i5tamvUm4s9PhihHZFmwAgfg5Gmf6YnD9HyyFXaj2Rxf+btgLcHx6lueP0GzD+v4Vt28PdiZUz3
kmXsqXZGe1vOSXqM4oydQhTRZXXZgXpEMOMHv7aWEFtsFzEzd+hchnaMCaMUl4TMGI/4DAhRxCRW
Iu0PjHsAHTwdexhj8z4t5i+Ra4bskDMP+4C65G0tPgLsdQQAOvlWzPpj17DxxzSEJYITCYaqyvdW
jRuPeMTPgw4DMBm8U5nbUNgJmXjz8pQgg9J3hRne6lanYDdOp9DGNo35DpiPKb8R2Vhj28eUiTYX
tqpbf4zwvmanBX/JkvSql2FwsUZcFpXdby0KKH7PUk93C/1rMlS7WWV0D1iE5pLqXwZln96mQWVn
35vg6IG4e7c49/ZeBAmftet5TKkn9Jnh63pdPVSiQKa7mKeN8svYix922BEBlBcH+DjTraQ8TWnh
huxWHYaW4tL9frjfGYje9xZLjm3ZkrhnZFlwRLLO9zxU3PFNgkyyIieYcsa+ya36icSxzRShZBUm
TJqKUhl9qM99RFS7zryxohlfn8NYv9EAFziN6ef07N12VLbY9tHuxOvT4ODIrGNVUKmIxzlZ9XUx
vuWe/UNrYFnEaUqc7tySmNKxasW0M+/vg7BZ0FVSkjWdPbbfBmQpl6xuBKC/qthMOZ3NGtvKHl6X
fZkb9y0qivaWC8+6RKbxllRPDv3/FweE2g1nBhXqXOl78g6QCaAY9q2hLAVlAR7en5vImn49miew
aPen0WQhs1KKRBMbsGILauVokk2DJxcLoH8/wAJ+1+sk3YxIMO5OuQ7he7oSqSAD+P4woa19BJdH
sbnw7wdg0IXvLduu+yPRKWYPnE4BpLyRfAlp5j6iYy+hXILKfvXrMWmIwBJqE7KGgYkvUNgfc8T9
vw7wtNxk5VQnva3EEd7h96RFMQqChTcYpjn3W40c3vsjPSkcxnDnPXbtCMMdRTP/18NxeagWB1Dl
MhpFDQJR+solWHeCG+blcH/6+2C7kdpij6NEslh/7m9wf8Nfb/Vfr0HZ32BWKg4ZG7B5nSZpsLXH
4e3+a8n9tfsbJKLgI90/wh9vmGBy3SJmfLs7twpn4EJocVT5v54vnk18HIQ2I8rY5L0JNgDj+vpu
tKR3R7DJYrn8/TSINBaqi0T3X1+/n/4/Xvv99Pe/N2nzJKvf7wyKACm+zDuW9lzA6PdVvD/XtJIr
QbyIz80vaFwqyw+s2vJht+ICaO0MQYaX7JE1e5QOX+6/oFlfPaMpj6M7luDv9eyf7+vOeOwpWvL/
BEWf0xnmJ/dHeiQbjLLtt98v3V+Xy6/dHzWebPaTWxx/v9399V/vWYwU/qwS/dw9xocKXuvfw7zu
j+6H+w8AgmDXSjprrcoXj+bnsS0jKrg9xmdP42uVkvzosy5aGaGZYgDlxorut9vvy0pwbb98qe7f
pHGJOrof+uWR5UxEc88q2gK4Gf2qzAkKoTxPUY+nvw/317JoZmeoUTVPWtDX+JWK7f0PuXuEfxmF
3ZqE76QekYvI/JUoUqRO6AUIs8vBUKH+XHRN0bgyk3oHNhqyoqLc54lpKzN3jywdxZa8abKDhBk4
+zjLR6ZoZ0eK5fdMwR/L82czoQQ7jFswDqxOoxD2RagjO5j2LNCMk7TZ4pO8QRw06gJah6+pMh4y
A5aXMSXfpcd+h0b4qwO2x8xg2FUd32ktL97lZB57IHrEdUThHu/8xeJ2w0aOUC+sUB/Z45tR2Q+t
EYdnmAS7aF6KzSo4BwQm+y4fcDWs3Kn5Si2OXjmN0RUCsKQMuDK8IZqMVdO007YNqP5D4aW62W6j
FGRWyUr7GDjmJbAsKAvdZVx6wx2GmsaJAZF4mBabYE21Drs8PdJu2thN926l9SMVs30XvOoi1DfR
JL+V9nvrkOdRtN6xCZNvjNYbmoD8PaHax5pEr1VN3+aZ7r2VcblpzMrJW/ig9qsxuF80sRcNnMrR
bb/Jlj4LQEYCoHT6BcSiQG2e6OBEBpsFpnEc46vIJnVWdXDOtUBsO2pAlzBQnytV4RfrUh3P1HgE
5EGMPTg/WGcLcElJ+onhxFI+t6BtlUARvI2ZWsB0ebyhJWPsBgqoVquNix5lZutGWE2fypc0dVa6
yZlr2In5gdEftbCDT9FM0a6MUvrnnv5ROHtYLktmPEv8sg52IKqfVHvNMVVuC1j+lteVwPskqYZw
XtnTpo2MNyy/aAQ6NAdNfR8gtlmNVdXRsaIqaRjq4tXmy9QaHtRizNBoI54pUV3425tVOSkUxSR5
7FwoJ+RD6avYnvFAO/kb386fkATbmTpp3NDgZoF/BMJPnrJuHILZoocBJH3u1ZJODGCRIZ6vrKHX
G+7teMP6sNhQl1+Nu6At3yfch9Sk1VdVYthCE71BIRlsZ9vFZJ/pz5Nrfw8AExFjDMYCR1PLOe4g
qW8DI5toomTBvh6tg4XIay1Q7uyEViW7FvzIqwFlZTcSdrtllWzs8ygXm7oqYC9jzIXc2lq3EedW
Noj8NHsRaoAss29zrjdPdNV387JtuL8UJpCDu0F/JmpMYxayvW1TAZkNDPtCfLV7dGOI7LFFuWAO
DReq9OjetC6q6KAHuKBqhaDTDm4j6uKjxyZxVVQ5X1BTQQhHpYzcxyJqgb8A3lz+ZDn5/BJFJRjY
GKTAFLDiEdw2Hho/dC3olUzaaFQmmv42jhMosDJ+ZaLob/dDO/rj2IiXuDirgHeKK/N7hYOVPVYw
3HBSUe2Hw6XF849U4VozoOw+KjChKxzAZhkYjFWpd3DdefmaaOo5jFw/skCX05iVvd2fqtmmR9B2
WMfc5//N3nltuY1sW/ZX+gdQA0DAvtKT6b2kFwxlSoL3Hl/fM4Kqokqnbp3u9/sgDhBkkhRsxN5r
zSU64T5OIOnmbBnu9d58qovmI9JzslQ6eHnTLIo7x+oaJurGePSMVHDVaBDblAbh03lTbXO/wbPd
iluA1PuhLDrC5s2vjHfSXUIZkbofDs2ssEDNJ685aH1G/6ROBZBpAnN8RujREQ4PMs7wfIZOYHcX
jH9EOFg3Nvzem8JErjiha9g5GoDFsU9sfKXgSkq4yuRQGdeWYT3UAww+zQmnLeWqdlVqbwJT2o3o
vOsJ3RW8yTre5LhFNzgl4HbHnVSr59EWffj3OTOfUFZETx3l+SiAiQL2aF5a/4k0D64r6VtuzON1
4M/VTaIZj0p1UzdUJeNSP4VLcxgcvv7flcWGdAz8TbjtobpyhY2bw3B083erxTKYiR+7opIpRukB
j2y17XIcf2gGXzxEi09TDnmrWeadLcUdkwP75d9/gvkfbg/8blxQdcM2SF7UxW9mLD+Iuj5B0H/I
NeROQW/euYC1NuDVoVgl3ufMZHyOIKDaEYAV3VqkHhMIQ9QZFq11W4scZVwYXUmxqT4Y+d3ghc8d
zeUj01X9VqpAVTXqv/xqKbj+bcN5rq7jnkCHb6F6/7sgGzcDITblxIbzO2eb2dCJwyG4NcSC7L3M
rL0NHmszDcZxAHxBumCefl7EAUPzezzO10Fr+V+nbWV40btj6q8lxRyKP/Z3BCq2xfWLITDVmPtW
Mp9yosVP/+X3/4e5ga3um7gIPLyjuq0E578IyiHM45kxnJJLXcHQ3YIdGnct/wlgBimC6iOqjEKi
nIbdkrmfBifm8mDdYNzstqUJhAlt//XovdsEDx0Wx/sEKC2/qpPqM2fePRkc1X6qyhGCQmTvu8S6
tbqs/18L2DlZ9XmuSFb9yiiv2MRt18Qf3d/dXI40Zv6LBYwqbPR/Nl/TsvtbLqsp1B/+tIH5zh9Y
nHybU9/CRoKb5C8bmKFbf6hjA9+P9D/pnJR/2sD8P8hDwXlicb3Q6bPiBfnTBmb/4QtDFzhkyasz
dWH8f9nAXPF3v5Pl+a4lXEeY/EIbr5r4zYGDa6hqHca512Jlyumvesi6WEAZEeQl667JyAeYjCan
vmdEz+W5WtnpiCgGrXDOkzIq1PCG0DEOuYXYnjTidJU1tGg55gVsux5lS4boBeCKnAA1BILuJvAF
vez4qQdmU3p+iMXALGPGnE5gYNi0tBPULEQ9t83gSkw1hdQwB7ZD6CY1o8digHFKvs9rVnpfolk8
Ym7TDwUdrspYTmmJ5mg27GNA6jgIDBhiS8Psu3ppw+U518f+Grb7kZAKQtyBwjKZqXZJ5KHyD9Hh
h5b3AF4CV34Ek22ReR5wu2p/xt7M3ttKpH9nGPkmnBHElXk8SGTlhyiZDpiOe18J51PtpY8gqx9m
vXtDzuxuTBv0h4A8N3hUhF1Y0HsNSdLKsYPrGhPsGqndD2fi+guHabIZinSxZ9CQ7G78Ptl4+XhD
vw1n7GK/1fl8Z8PTMUT8xebOisY5pxzkbgozyA7IExxi0CFif6HLT5CWRTrLFI7I+pJlLz+wi9o3
JMsUhVPYT0W0snMaCCnVNILz/HmH99bfuzZVbMZvZEAUj6UGrDwo0W0zYAY/cR11xZeKG+lqcsN8
nTrch4WxUHBrPlee9wx57AmX/L3Xui/ohl+hwteIG5ODnzs3PlM5P01wqNcP2OiRjhLxbQ3rZaqQ
IjYMpsP6W91BnCSX4ZtHVZuAmFW2BNvMKY5g+T/Gsf3wBBb6nNjWMKVyRNJIS7e3tU99GDMMrXZC
j8HoQuRNXWiGujWtWrCT1GTtYFta9Q+6HT6oQ6LCo54ScPjgY3/LOoPYFfZWVj3nwwgHqZiNVRTZ
P/IQJ0xCJ6kLKZG73YTFucpXC/9pMAwb+s1sS7fnwGuiL/FYk+3glvOuMeFNuJAw6sxdj6B3KzvL
AMXCKyw+jbqg1lwR+2hINvhil0/GG+HA0HON3F8NlrMDD3UtgK3I46nCKl7q3kNooFLK9JbS4JLd
x9mxGDWKx4zccgdck3NnDjOohwVhpBVr5LAxLmzT+RvWi1sEMjLpJLnrPV3fdykq8N7mL438oZkQ
48H4e22M4E0UWHJ6h6kkU+wwpmE+5j0qisr8ZnX6vdaf3A7ObZ0ay7rykgNUZ6ZG2A05IAzYD9WL
PTrfeup2m1Q22gf09BjtnzwdgTr3uaO/THfCo5pRjoA/qZKf0Iiu65pkq7617jHFIH/LglsbNUce
pm81eJx1Dz5cMM/WZ7E3mFU1Xvc8pgA3Mj/fWgVHsmN2C6P87LXqQm+Fm8jRmk1WJuO6Q1bdPI2D
x052XXCFOilwNikcdbFBuAO50w4fuklcMZq9ojCNtO1OL0wqrpRymZPPP/iCz3ls3WtR3Ukg3zvT
4CNjVYbGzRN4H2AqqCZaKu+epiFlIAwxPVaopXciSK7jOnyMqCH2+3GggVzK/09rh+wo/OecpFTA
TQtxlU04VA41bkVq9h2kmIFM3R9Jpx1C/7bwm2fq6I9+SIBOZ3BOD4m476ObjJSsFUHGD46IX8F6
7LQW10Td9cdRG2nKleM9UT6Pbr/PuEtweCVfBoEkJG+dHy09F+QQxIaG2nTlZPqTn3Awm7aARNiN
33X7loH0YQq9OxDs34nTJsQoGx870RB6X3TPRimIiJ5N2AlLEW2jFnAh8cmcV9h8o+GjFeWjXg1A
9PmRdABuLRMxfoeSSjrvoU3cR0BiRxkhSKv3qzY1Lwa6gcG0XkoquVgaPNKCUN1hwh8y/THgJuAO
8w98X88jYQdWnPyYwuKKAvZOM6sOsSN3k66zmLVJlr+/cbO+Y+qfrjBbbM3yVqtJRDVhG7d98aLz
8fi7ExhPZK6kQj8Q17NtAiLRlrX/QV/ph9lH95ghP5bZAs8ZeXxIzJwe2tgWqSsI7AWNSLfQgB3I
7sgKCAPWWxDr310yLMvSImd3sfptZLnXgUnS1gQZYzaC9ZAv93SProDzIfcban5TtdZBuw9m9hX5
DMbtRz1Is3VOJIA4Tml+b8nEYs/VuA9W9rbp/VNc0qHqDBA2xUM2ZN/DRBCH2ZKUMIBUEJO+gRBx
P6B9iOXZNS31TmjoJowogqC0bIcRXVAgS0uJ32wgsmyE9sVpAVGkrX+o6Qji2R02KN9h3QsXAnvw
MdBMRfVKOkwB0cMMX6eJmas3r4m9yOkW1+IQOxTasTB+KoLO29ki6mRq5XGqRUkGznCkfnQ9wZ+f
I4YTY7C2XS7yBezMyBn3ur08GuDkVjXhTWVQr+lV8bmpdaMXiPuTjkossZfVaOxq232bpiZay6Od
pAVj33rE+YVonWl7fw7HOFyHrXjPRfMwYH4N42Tv558KdEHuPH33p26rwVTLRvFSGfZTgX0R4UT/
OXGDDqDceGoXKDA92Rul1j7WITplLg3Hzj8YrYdmeQKEWpqP1hJdeX4XrYx8JUyKIn6DGUJ2rQGZ
Tl7x7MOFaKv0qzWa2N3i5LVaOBB11P+VQ2eY5u/GtSuud8iQtNKt9zSNUljqxOkVNscNkqF1E1B2
7JcF2XBWf4JFWBNsw/pK58gtgplMpdiE5aZzd+MIEfTCwiI7OJVsilqnAaclaRLLiz/lVw1GD/b4
59jAXJEszjea83tkx6hUR+3dt6AGVzb6pYh6dypuuoyZdVtnXzpqlPuySjCD0BNLRzLFocXuRsol
tFiIqottc9P3MAaquHh2Kk5xJ6+/Cguv8swlp2nq72Ju051Xv4gUp3lSjShJs0zmk5JLWWqcDuKl
HDhdkdi9ukxYK+8lBvZMamPwllIy3dpR89n0aH06ZbUJy+TRyYPvRdHQrvQZPpEDtmnmN6cDtxdb
6EB1UkA0elwin95FVWU01fTbSrxTG1xZY/Zs+JVYuZ9zprhQ+0ODAJcm44qYW+2zZ1mg/nL9TSOo
ZCUGjoRAD3cDkngurN4bUzOHwQ+JjEMHBawbTxYOkVXfA/cmW32NH+7J8KoP27/HlvhltL1vZIZy
+rTjNYEJ5sq3kpsZXppZli+BT5EbV9I9ylJ9ldCR8wTYMLNzEEpin9Rkx3nywjugw70FS12PGR+l
4edMpO8Yl7/W6XIbieSRWjOOYP3GnR2Sn3J4AABxOxQDzULGeItQGivs9DoXfsdBVj8tnviC2OuK
dFmfqLLsqcd7guhYEDMWlOtY2+XJeD+W4Ztdgh4u0ujKrgXXXWxzXP42WmE9ayZ2Ko2YgMZP2k0R
T5/sZAm4eFX3AQNr/itohmeHSIcx4SYUhXelTWFzyvc+lM4s/VYYBrzM5RTmLjctb/5IIIwSrqqt
GrcAKTUDd2/tK0bklKA9elrlTp7n9RhQjHPJ/er0Cph6fKP7YQ+e0yZua3goBQKCpOUCN0fZI+I/
vhuwIqdOsRD5HnwNrejZ8Si5agVqDuKVuJ215RvmZCD/NWhi6zHRoFJmWfR18sZPWDa+zZShCNfb
MNJ+x52HZlpnWyGkfOw1K1plPcRlH7So1SUHEINYRfP9bI/XRhNcOaYdrOew+QKtkzogVQKkxGSa
V22SHJLY/WQm+RXiih9Rxy12NuiGm5Km4x26iQE9Rq4HA2nm2mu8j6gjCFgvxhtDT+98dLh0Npz3
LnOQv7roEkhmMctpzX287HVvHY4NYTdOfvQczdzPes3tv3+ySu+dCgkBaJm354KLNI7CvUtPRbcY
/+M3IpB4+uCC8ygiPEvBw1jBLwvHddEl26CMiJSKE0DBdHZHuuNrAU/sgO2ZIfPLZBXPcxhy+18H
RN2ukf2FTDZ8AwWHxvEC/pkBwa7pbZue/ARqfIHZRelqidy7ETWRWVUthHKidWosul3roHqCjWj2
1/Stn0DERWsitQ/9Ym483f+wwvmxFZl9aPr6fh6NV73yPgdVAhyNtA8EoYjAKf45ZJlmCJaWBVvk
qJnHIeac6lLnGwQGUsYwUU0944Elvo4KrlC1/wq3I9xhmUsAh+r0p13rrhHIqjvjNXWjLTaXfR1I
3ceYHxIXI1rwnIyWDY5LjmotYPsOXtc6Bs6pxTc9nvtdLKZ+LcrpIGauUfCDvVXwORiN7kgYwQq5
HGzvZ02HGFy4HZF/sxegXb4WIx2GIHdfhBW9esGwLkf3tmK7hpUkqmffe1PfGzWyTfPNMofvMdmA
4TJ+8l37vUdZFFqMt30iUT393qrcH3VKLKHnTRs3ptaE+wI1BoVUv7TXhv0B/PxoGNN1E9+BIO1A
v5Z7r0R3RVa4IaCkUFrkLM7Afo5zuY0dUv7CEopuDaYygSKdSriwr9cNwOTsa14ziVywSTHjiz5H
zR25MfY6RHy+9rXouovTR3MR6EPn6HviWbs+fLa576Fu/qAtgE7Yit1DAawzkoxh9UDsIWUGtZh0
QbhyHIOQeflyntf7qOJYnxbZgCpQREOuRZAq++1Ke+yHd1Fcj8euGODjVtU39XfZhJ4Hcxy5L535
52eXqqEfIE63nQbZovwCtW6qzJ4e2YScbOir82/yZNFjGAyCIqY5myjyNV8D1QmWDyNnWt8UBCri
0QH5hqFt7S309dez7BFrUj9ATgwlhUgPvww4yLZ+G9Gjdqwk3+F8fIK+XZyc1LsbMcvtlnMxBs/2
0R7TVSe75pnED3ewfzftX/9bVPVIlmzgDkpz3f2lvqZ8ypeplT6ZqycbaQn8BWQ1qoWtBA+aWpQP
pRYWmBv3tUESUJGN9PfU/y1rNQtUnPwfnhfVX7uzF6PRlw3x8+KSDVuncOKD+r6pbad1AOuyS9+W
yTypLac+Y4xRbpd2RgSA3NZqq6Qd9/y2M6i6/LX91V+oPaHWnQ8H9Vw9CKm5Bcl+qNE5dGP/qHZ8
DKAhXalNczka1CvNNDL7xMwLpotNoX4kWkq2TxcSmGfKtsNs1+8dxEk8sdF5+1qFOxAeaold7gc2
Rx0lkKI7hiLaFRjJNp05P3KBLU6WfCAdwMXmins9rNmtOnOgA0DY3llR2in/44t/+Q1qkZJ5QYM0
kiQxfuJ578WRzhgaodIGdBliBKnv6ButPDgt2TqPWZbG5407Ue5LV7+cNcRHBkgh5Qb9fQuKOrot
Y1KPlnYnosJYtoRXfyFvWt9etjCnyMl0yfKcbZT86ieV+nCfN+OwU78Fjvdd5oAIrnSbPAFK2dfd
aGq781vleaX+Un3i/7iO1ivxMNxuNupIGJKMWkIZUP/hd5uT46KHNleXw0e+AUcQb4AYMVbhfFBH
8NTb42Eu7PWC86RwKUsFSp/zP36vU6Loieh++KRa0rz+cyupX7skNx5DN4aGpdMcz0eS3PrqSFJP
L+tK19rKK5JtLu42cOtxF7nZvRsS7oHQh7Koericrb8coudF9fpCGfTgyzqI3NjnP+loDWivXVvs
znu1qMMWYFFzvJzh6r+n/kStU09DeRTqxL21XcpmcuOdes1SB7t6x+Xvfz8E1XO119TS+W/U8/Pi
b6+rp7+tOx+2Ve04Py89Zc4oys6sY1iB8swgVdFIWhNI4py3j+nbED5NQrIIt0vQI3t2y2xIXVEd
09067h1Jeg+0iClXeuSKMwzUyxUyVDJwxWFsCLGkjQVCQ+IVrsp26leGb3bUiFK9OQiCcKtaI2Jx
RuOoHkq/7E6N0Tg6zWFWuhkWYUZ7OJvc0u0YjQXG2iuGiCpozSvq/f+8WOAm240evcusItHDeZ5x
3l2N8iGIR+4C6nlgOkT8qcUe7tkhboBLi2kMd8AXwyv1Qhhyo3A8jIdIhOmpc/qoB18empenl3WT
mNjE6uXzonrJU4f95f3/8vrlk+PJharZmMl0jQl12V3+/JePOy+68uf8svb81b+suPzAy6f807rL
t6tXJwfbRdB44V609va3Fy9/f/46Ux4cv3380hSk08bdy/njLhvnt/f98lMvH4OoelqNyIg3l69C
RHYwMv1zVGQ1g0apQPxlUQmnUFD4+GBI3vqr/WJMDeI9+aDWqSXVl1FP2ynd9YGu7c8SRCVJrP+S
Kc5KlximgpLjFBKArW4jSnR2VrhdnpNz7qwpVDEIVdf933WJSoLlN1WzK4XxoDozdj4iYVOiRJ0b
3NZumdQQC8EVCuk2YzHyDtQbvbFOTtO5p1OrIUSXDiE4NW/LfJmOEIrqSN+qhk4o70dkvOA6LZyD
wqRnqIvZXlLTqJ4rtLl6itDzS07vYKvEjXjhf8ocGUnsMWA1VCpjnCY6sXchUxuI9gXe4wSS+qaA
k3zy9Lo9Ka6+WvptXdPoLrPQEZ0UiTCnzhh/Poy4LU7ndYk+7dOc2AVSLNQbBkCP+whxi9qfMWWe
k1pSeRmXdfFocgwAT4ImnxTHtmkZ/do2PkP8+yyqPayeO435GpRlsFXtNdVti+mMkE8pd/Ol+zZX
WICZXVMxluO6+i9JpNrTv60TcvzI3OcjUYPicwfuvKx29FBQU+vgjqndqXbxpSPnqFvR+bkaXy4M
vYoON68cs2B6Rv6pFmdS0n6KU9O4/j7EaOnVHrS0If11j6qVCew5DJQAnCDSZgz+m3bvcJVXClFL
7ttgEFLeLRWj4ZwQDJZnL8Qx1yewFyWYhzLpjrPzGRtqc1IKxsvDP62jAoOntUVUbADon7X+50OH
RI+qJHiHy7oZEuyJ1j1IIT2wNkpFucTvIvSrIzVIezu2wydb2TTVfoLgzS5Siz2XkMAMo52h5KaX
PaF2zGXvRA1xOZo7z+uL5lEtufLidFmnzkxEEOU2ndPvajeoHfRPu6qX+2cszeqAyRIJHPuncvyd
VeXOXp1p512kzjwvGew1/idaItL7CS54nc7AoICUZ/oad1RzkqPzo60leGtlLAHmiI+ATsJ2lNsu
NNjsmYepmkRknp8XyTca1nrE/FltQl1ux/P2lkvqKcgA5o4xDTB5tsQJuVZt6r1dNKU+UQLES/0l
LzVKJwYPTP2s8mhNO7kHAJK9jxURoXOkGSbCMxfVD7Stw1SMW/qXFJrVq0oBHUAM2GIjev1NfXx5
qpZI7q5P0B5oPDCAUEdaJDeDJlXUSi/wv3Td/yatkFzVf5NW3KV0Mcr877KK8x/9Kauw/kAwabg2
hkwfhq2PVOMnXRdtBOIJx0FyZeqoLjxe+imrEK58xTVcxzM8z3IdFBc/ZRVC/AHxk4sr4g1uUjaK
i99ouv9G1zUN/Tf8NSuQaJi+b0jph+Dr/q5daobUK+CW1MxN3auMOHnk/FhUZAJgFkSvI2r6aloI
caZwC3LnKfWIFS17xHgROYkKG4PFwVkXmkUm3Jx2pxrxrp5Y1tEPNNhIFqebZZ1wQTVi25vHaCzi
q17smUfhrBsCaz023ftU6xQG25IuPzNt3OwbazYOPtiDHVoVfOki90+tFw6bJCKlA0SFy9XCfq1s
JK1Ny72e7CWHucTkntTS5UGz1tgHMVRKpJ7r45mV7zRDAxKGWiS0xz2luUwe0tJXMorMUzWHPx/C
tjIJiAuwqtmMGdTTNM8xkePEIp3szzerF9RDLP9CLalPUUtz0ZLpYhdbg4IzGokfUUs6jublqEBI
DiZUjQcCvWlrLIFzsBMTAYiJp7ElUOq81JWbnCrdel7SYR0aLikTBHgly5Jd4VFijuD72gP2ZXdX
BteWtxiboWXW4Qk6i5eHhG7JmtmKt57TgFZXEA/2ZsAMROvOrK4wgVxTAly27W3ukKNXt2ZC9lkZ
r5ImvzdH7wM7LbfNeiGuVc8wqObZJooBDUh6DhGnD8GYNMQMOB6MZq+4assC41LobjxP+9x7aPjF
AAu81lJMm9NyoMFwLTx0bcxsgOBMtXkTdqZxM43ABlfo7WUUjqPjB04ORKGlRw3ClQsRhTjP3oiu
tfkHdr7iZvBJTePX3IxtAT3MumoS0V8Hc79NOpNk9gUi4AQ8qtB186bWeGrgq94IuxQ3VWMTEwCP
kQ708DRTnZlSf752JpXy3Gr0le3ohvoJR2e3gEPKfCDIFt5fqIS3VuQ3qyhvhr0YQ9QmRjrANWxg
+1k1xCOrA8wAg3Jl5uM1qgAL3yL8wnFqAbCV9jWxYc7e9ZZX9RrYP7aepm/zAPCCeoOTOB5AGG1v
8F+/mdHq3xjyV3ct1DNNFp5jbt/yNdAF4saJc3yztruJ9OWFVBnY7xLWMafFck1a3Xw9OjHbw87o
WWgfeO/D3TLXxmnE0ogHtL9xeumgaS2GukkiAIs47d/WjQ1JbynRgqH02UT5lWb6+gGE2c6EmkTT
gOlmy5czoJWLauXlAS0p7UpyuLgAdiCL0GsZFt+cdPOVembK2USKdJpGrysDs0LYbHGwrZuHxQ5f
ppgiMceGeVUmKwAbzQlPE/klcCozfADQj2cALJm2S8PhVqT+dOptsDZ+11hE/MTMbx3SYY7edJ9G
ZndCHUy0ppd/URWYkb7+gXyN9blkeq7lqOqpxGQ0GJsOsIlJr/vIPDKgEIiNJ1M+jNlXy2bPeT7x
JwXBYCeECWwLQnfbNJsOapXfkABrMKAAd2g0Wy4J1JuluiGuJEHLoW+rl2BOmzolLdevsYyRM8ew
xUk+0mkYtljP6lMiH2Y53FBLat3kDfskzex9a2hMCALP3ixko+UdBcpq8JetVZHp5wb+V9H42a6V
rhv1kxbCZ424MUC2yS3Z48AtPerajM+bUwHQhfI+lSbfReECLZqeitUAwkKCM3Fg49kjP0SnXL8W
sqzoqpGzLgcgpAxQOtdrEAfBTnl3W73QKaaLHNIhwgA7PMRFvc96P9rlmjPvhqR7EcvsnGrK+Duz
pPUasNHjAa1KDnWcGChjpIJBBCy3SnZjJ/zNGDv0FmdBNmO7EIkBRXYgkJdY2G+FFOXFlP/7wj7I
aHJVZnLUtFAtqqLWpXiKaR1DQazhnNGwPf9TKQ1Q9GOn99VOlXZVNdixkeOuVY046OXNK0Pd4AcJ
7n4XU1+c0E3VmpSWakGdQ2TNtAk7MZ/MwfwwXVff4ii2dmJpHwiDC0712AroBjQJP9vt91AO/es8
nJlwyEGru0aEB3LId0noMSIwfZ7zAzRes1XvzEr8xFPll+d3o2mbN4FMIAuSfuvmSXXwRjNG6dTt
mvlY08w+xvmIpIXLIU6YWQOZY72Z2eNYT8NRHfyXkqZ6OpyrrgsgiTYiw1qO/duEzgZBjQf1TD2o
GqU9OdeZOb+PhdETse6Ik8UMaWtXJqnVMivPzPEzJDWMNH05tak8QFO73CzzAkDUhKgZ1JDzIe/5
p+V2cgVFYM2gzFf0Jw9j6GiXIK1MDZ8oSOBtj+ZnE8hifuxY/YnmhhszUUikJ1qnaDvZMQZMRgH6
ED3pYJAISCMAzk9GTPLkqVPIHzZYuNng8oG0Qy5gpZyRuzblA18CH6pjRNq86kzkyYIbLA4OmcO9
oMIkodA4ioJzeVDr2qV/0MOGZHJ5sVMP4q8l9VSXl7w81igMhm6zicqQe2uPmlye/SHUJaajclE9
gPPzZaqpjUC1u05COleoJ1BkQOs6qYfOgMJltsH5GpQvXNIjdB1FQexSa+Jzr5xlizX6i/pedb29
/IzL00VWbiBy7hw583f9tYEO5hikFXW4oZ6tFWGFb61tQQvqyJNUD62WWZs2Z4uUOkRWA2LJ3uwQ
HzL+QnekRVempW1IS58OaJ+0wEl1evscmRGE1NIcOJfUuXnuFMmQJlricXeuE5NIpx0rm4S0yNiB
h/1MDh5BiuEWhsS4a12TC3MtUpgLbbpXNXvVrMiVR/XSt1CvXF428gMgRTihcv55Wa2WEsAzR3f4
ImTBizK7fSD2CBEszxRrKZFlssvT85Jw0qMgSKmvCYLYqnVgpCivq+1YwaIarpIaOEsBAlfwPy5M
zIeY2vXrBPAhjAH/OFS0b0M3n7dxU3wHH2qcDE0Y+BQpQxi+/zBLw2Mmq05qKZFLRdxg9FWLauXl
Pf+0zm0nUqa1MF1f3qyW8oKYB1qv4Gr4DvXw29+rdSqHVi31U62tNU1Y51MP7Bj5w+osrBsH1II3
mXLArpx11qafyl0d6Nlhklmml1vo5alaGhYrwikqb67qubrNXp7maPvyAQA6OFig3oY+bdUtx5Q3
n2aYmVGr56M8j2zLQ1rajjj2ZBlAPXg6picOrt6DNEUomKj6a/UwIXvdzNyR15kTk41rVNMKtL3H
HZlL9GmewRkGSxm0B4SRwX4O221fHyws+yengoW4VotgxxgmEwxbnn5/6Zd3xX0yQjLJuVeqdxWY
CMvquEBKWraqlNLKnsql3EnPqv35SpU61BDVS8xagEuqxUU2VIzIKTEgycVZVYYvn2K2Ngoqdxqy
K0Ku0k2pOheG6pacP/zXNZePVHZw9Ylq3dSa3rF3QT1RH//tXRH9X/LPVY9JLapvP/8Q9Vb1PK5d
3qWen7/x8lF6Qnqo6TtdceW6MxcI2R1Q3/3brzj/7MvLl0//f1hX5leJW+vNsGMiRGbtjDAnxd6F
FtHZgO+uxHLAZvlMfMIE2G2kJWnUt1ai0wcFLr8aluI1iVG3ln71mlZiYDC72DskXNbeCNz7Np2q
T0yFfzBE/9q5uPsW6jMbICHw40zebpRWSFiAna/jNnoh11Xf9EmKOgI2loWke5UHKGnb1pm3WUwu
cweBQJQxdxqPztLCHQW27PC8jAjU+lp/c0procxLYMvgXoVFcqVFcbNC+uCv6QwNO2tiFjD27S7T
uPE57q4b53RbMz5dE2TbcC50dLDbAqx2U2X7qui+Bw4pvd6EuDHSh88EM6IOdz55SYdIp0ooQVI+
s5pmR/bGF6Fl9WrYDdCAGGgTMbo4mji6vXMi75fIqjal+MV2y1rrCpgCqTNx/DnyuuI2ir6N83vm
B/tEFAGKYG3YhUX01g00gwEdHq2aCWlRTqdQiL3oqjuDUGh2FdCoNuy/OUG2qXTf3psBFQkUV7sQ
Wem2b7o3xOTfbOjpjixg5DP3Vv501afzYzoFO5Hu7IZc2bYCS2VlDo5kQexh9uBTmngd8ne9H7Y9
Q667uUf10TDWJctvg3bmvqb4SBcAYypLzTobC2YcFiSQ0Pmy+PhSrcJvj2WaDXRLrBAS59QCIO/2
MmNghagb8wUdsCazIHF43Vd9aaPN1ISv7eQnVylhw2sKJ92mYvq4LYxhr1kQiSbw2BOcxV1cRfDU
hfc14Ug/Jdyp18hvl50exc/LZLwErhkwItHQ0TIAzRmmFbZj7KcuOGFfRfhRYVQfQ+PJGxvCgrPy
GOW19Rhb3pNXZbdom5i9hykNFCOkNZLsUS5BmDa1rU85Y4PFNtvHjr/XRvTIYd5fF3ESfNOAs/AP
sWuKwbUdISJGMRe41jJazC5cJmPGVngyNkmJk8O2IKQt+p1Pg/CYhl1z0t0E29483/mwiI5kSd9W
NerAluPVIEt3bVXOfqhrAgGydmuNMwdnvwiQQkjneh+JOPQ5i3iJU9t176r74OnuhMXzTbM8LqtE
bmcC6khieWs7Dy3GRJ194y3ws7IBspFJYRwt10Dk8eA+FmuRzPpOy4wApFH6qRb2O9HxjxbOg08V
+rqKSxSMPRCdXt3r63Famr25jMONrt/ErTWv3Ym2uEWiIu+ia5DhkMXKegtmn1AB8Cup8eCUfXs/
Fz9oAz2Vc+tccWWFXR9x7Xt2r2vdTx8bCSIPJ3IWdA0PhPFaxMEuIz/Tr3wMAwlx8nnodPsUMxTz
/DZek7v6LYgyexNYOEpdaHP1VZ+0FniWsoTEViOh6wGbkiYwoscJON3guFPVYphHqqYG/C/Ht9EC
cF+NQf+dQS6umQngJRQ8qCFDu+0yiNy9q69zci9yL5p2JaGkdWB0WydMv9CM5h7gTxtwRA36MK58
bs0glOAZfO7At9MoeMsD4jEbh1a3nR2iUX+qXC04ZV2KqADTdFdbV6mOx0abLLFK4GruwCB9Gzuf
IHOuUbgo8n4bd8xxLaIdcSzeFkg8w0E4u97BNuI9j31KVQql3MYz9W+xY17Zs0D/MsZflzGTfg99
LdsfWGuMYFf4w01gNq+isTH/6zMJFgMb2nwdhuxHFcNLh6HgHkrwRLbG4Vt9pUzB/2nQ2TpG+tkP
JtyP5bMRucWqLVPsIy7ZpUuU7ROpqI0skT/ljrfzfX+DDba/J20FT7Czb8vskSyxYhNaqE/HkOBG
AkPLnT+LDcGZsBKMpdrG09c+HL9MHjqzZXzpIAxSv0Iu3GYwMoYXbUYTk5vpdmqjq1mbCMNy3odi
12VcamI3OfmDI7Y1AeKlS0TapP8Yo0rfjMbwg2izQxoNxIL47oDah8Mvrlx4IhWhBXIDEVOb7jLs
cxGJHSsvtej54fHBIVIVGPQLZDyMjzZTH79X49bLSuAw/bAfU4wLPXAoNA/xweNWlQGe7G8yoXvg
luBIkcdbr/XC+DYX4Hz/L3vnsSQ3sm3ZL8I1OACHmIYWGSIlmZzAMkkmtIZDfX0voK4Vq2vQbW/+
JrAIiswQANzPOXuvHUffLQtDi8RzsCqa7lMhlAKkU3JdQI6O4FfM3r2N8aNzZkJqmTiIjtaL+9dW
1jVooq1PWhznBhC50VnbbY1FOAOTN2nhuwXNJ/Mx2aEUDHtEQaR8vFtmciqohnd1L88Kj+9V5OGl
1mEtBx5WlCR1r/Sb3R2ZSwMlmoffhvbwKhrLxyoFdQ3jf+u11i52InMLK/9bEcbIr2K8wJ1NohCc
bKSTHVjPCBmHHZFH1dBjh2D0YRmWDuQAFVeTvtUh4OZUM34bxT2QtKGsYsT5Zo3cCt/sxDg3H2UY
v8If/Gi9iNmtr3BeTXCsKVevZAsbbAvCm9mJixUKwo3LW5aLuzshWM69uNp12rCdvJk/0QbiOFrc
jEMfQGpnvkLmK9Btsy7TQHiyNDh1PjfIJCr1xzLI1b7OY5M2j/ZkFSioMoW9qyNNCVIHzMcCsPYQ
DytojwD32uYOCWVlONF8QkwPkZ7dgRnQrOYry0D8jwGDRB+MHbNx56zlQXgsilIiykh3frz2/DS5
sfNr14HjvJZJfVZ5eHeiqjlj5/u0sEmJsj4VVhSto3Y0MDTSCwxjF4RElqx8oWPAbP2fIhxe1MTn
qMVkgKQkZ65Yx5ABeEgfvIodbGc8CWmeZBBfJ5jzhma2pHohO0bJHGwg5W0Y/32mWLx2sqp79GVo
Rr2mWxHy/eHHXUQTlS2g6TU3fayz1UB2QgcyEfomCYBF8Juagy6+FSjvW63lT14ZdCsBwY6WcHnX
o1OfF/s+d9KTEUdsn3TsBIlh7krVP1HlslBz1dVC4w4nEVoj/14NGL/WhhhfKPaeC6NJHvpIbPsU
ZzhOUe7m3iWcyxBynuHxp5tEJ6XATabLaJaP5OqIs9Z2qzKHyo9/eyVqBLdYZ3FQTVX56HU1vWYX
Sn5g9uApiB2AgXGmJR4i8mN361ARat9BhuONofZaJzDe1kXi7ug25fcgIrtoxL/YFt4PbkdQOdjM
78pWQBpUg7h2dXKudf3keazgkQgGVtp82Ko0YgLTb50ZvFwY41M5A0QdU8c/r8ECoQceQfsqLYYB
CLMtmwG7IP8soPWVE1iOHePLkROQatakja7yn0Vs/Yo09lqpozSMNDSEeoK1bv3Qb5P+JWdLuDeK
0t7aqTqWvR6uC5SBB3JoXG6Inv7Yt8NDmFSouF15tC16uykAMrZJGkT1hFAtn7VPQnC2oATm/NhV
0dGg9JwScb/eRLBHo00cWfWxF3W8N+06JQB3zhAeNnZqki9sRPaOEFadteNT2bC6l+DKyGiQyjf+
Q1yEKzZa4RcM1DgXu4z1lW2kf5BZ+WTaz/BZxYtP8HEf9M3OcwHJmMlGVtV709E4V63xZhls7j3H
fMwC+a00mw0NvEfh2gBaEXZuBzEB9mw8f6MX01NhgFwYMhMSK5/4GGotHZ8AD0cJH3c4d4qIJcCk
NJOHJ2X3qMmKHpD2cCJcOV5bmXFvGXSuWx2dfe6OoBD7aA1ThX/oa0De6ukNdzl1gW9se5MkNOzJ
jH20BhcBkznQwu0GzwhbGOZiGGmwa4aM/Flt+jZ9IWBzgJaW/TJzR8DVcGzqMbfZiAgJflEZtO1+
G2HWYqfyh02bqBNBNQBKbbmpHaaDSViU+Bgg88Qgz7cpEmiqHPQ2JLsxW7ykNr85LSQSyQYDb2/e
dMWiNVjJFsNRvEkigb8sUj8U9/61qRDxhIn9Xrex4obn4iGwCG2r1Yc9tC+J8sinoKteTfQYBN4u
f9rWkLlX5jh8jDmG0szwvnUZfHSdsOGprGziq+D1xSSvcGZD/0uts4N1his1o6VPA4hQ7SNc6vld
GqtAxje/3Dsd0rom607FuYuiT0lGyqqrMUhK4w1x0Fc9sSpBoNnZQffbIuIrS+Yv0C6PfGeUbVaO
Maged71XvLoV68dIKHAyQRd1ut8qA4pDqn0RWHu29R9+Eo7HwGOznHv2k97kl1AbXpLYxx+gtadW
qn1eyBGcCqJWPVtJMjtWBWL3TWcOBOX0p8JHIj84H8YEVagkIWY7lQYaKNKG3oLFwh0UgvAMA6Ki
XQ3n1royGiLGj/jCVThlr3oCzmeaHTtmZm7GdAQmj/s2k9oZHnPLXdijXaO36m0iB+pKlWIkfrdq
Jj6ycvRxotXWbgzBl6XjV6im+a9oPAYGp7ZtvXKX+AUsEY5ohj+3CyoujNBYtR53bV+SrzQNwUOn
dSyiASY+JutYkRkteJAYPa16swO9281Zde4TV08vy4Qqxa/xnjDQS6Nf+hQSbJLJ94LIjRGXSA5A
c+NFn04tafpxTjYO1KeBcTV0cIf+yAS2VNBMbOriK5yqOXBxPECD+RR5awAIJ2bdn1+A3uUHEdaE
keRYTbXvKph1oY5zZY/wDebOc210dzPXHl0i8byYbymLgTDFWf/TBIJYtaxPFPKVMoc1cQCvgeNj
ksVoZQaJewpHWGW2FlIhh8HdMwpkSVnIvg9q1FqR27IlDTdnB27RYeauNiJyGXKXTqkHdMlg966G
nA/EZ4kEELnpC9muh4DZTUju5EofC7WKYD48JHQYIjljGJz+A0r2u6s0YozsgRkZKpe0j99G8REa
4j3IyGNqGwlKfWR1bgHFdaK5ChdsL5GgaKkvBjS/M8BKlkxQycgpJsb9Z7pPGN3Rxh/SRq+uXTqs
LaVeo1H6l7qfhUGsw4bxWSh4ZInq1E6jjOdR/zSWzo4IBH3bJcmXVzOf1ir95DtIMYFYoWB0Uvaa
Zj/yjtCCZa2gkzg6m1QryGaXT0Ohvar+yyPUgWyq115CvU9d94cmXx3HZpUzOwLOCufgp1SLzIlW
juIO4AT8/jqNAZOT9huWzlWWOmEJRSAe8rHjH7FTrWKLnUMSrYeijOaYka2mt846c5t7qDEUrBKL
20N89wBFBUr/FIFf70dewroU3Pl4zaHpFtuKmblgO1p7+mWuUVeEgK6ELyouSN7SoA/fFIL8la2D
iNUMYw3Ki+03HPNV6d6jlhgWrU83CoP3VkzeK7mcX+2co8F+V2bRrcsxLFKp+HzHTRW9hb3nbowI
NVeUsjvXvptR6CHMlOPFiX6CEr/D2JXHaqqtVca+s5vMcWVU5kVvtNdmJKFisAk073yQvG+ZT2Id
pQA3Ywx9og1/amQV7Sp0VlT36zYrX1g0L2Y5PToBp2e2NefvSSSxt+47k/eIv2DdVUbNPnrO6pjd
gE5kbAPc7J0OoaoX7wX5FIRNDhtiTsrYjonjc55DGtAr+FGJRGKQ+ggNg/BOPw6jVJ/cHcn4FJlF
1fQv9hi/RN30hN/4MYjGIyEN17bJSMe4ysR4L3gLfgdfo/pZ4vMKeu3eyInTS3sYInAN+eTs5sJ0
UsWKC5cNbSBuZhJ8GL75OhlK4E9Xe4XlOw4dglGoErpsti9rry4e+FLql04BaKsjHKKFz9uVlf3D
mrpHg2/L9K0tdi49tJ7daXqpwMwexDtDBTNlg0hVunbiDvNOxhlTW3lB4kS9aSdvG+n1j8lxfmCU
pYUgLrrIvlTj/TCV+szzz77xQZcx4Mh0eH1++1hpFWSD/MvgxaZT+RWEyXMqixesHxNCOY/MotyB
TZnMcc/qPWeDvZoibkkQ/IBitsVHGtfHuoZjSdyOa6U0CoajNZJfaJTPUsZnYK7fHNE89062CwdG
xYXrP8K1prPc1V+Jmzx6wVtvqZvRaMBAYoyo6c9SZ6pUO9o51dQOycicaxdau5osirVsvHJjiOqb
Ft3LKXpP2uZ3FlzNpkbKVJaCj8e9EHSyKlR48yGEVJp5cTr5JUXWgGSZm1WGee06QiqZodFFYqcd
QthyopPffjOt5hAG3+sh0I5ZOz5qPqWgo6NAi56maP+/gr6cOeD4/xX00eX8fwr66t8E//5feCVr
+S//lfMJYf/Hsuekbdu10fRZ/5DzGRYEJSltRxc2tz/5D0qS/R/D5u8QABLXLqFI/y3ns8R/aPZY
jmO6EKChKHn/EzkfWHtewD9RZLqE3oQs0JC6QQ2qG/9KhU8a0Nu98qJ77v/4oxu30wlaYD8exjTY
+YV6C83KP9GobunfJ6/uEP0K9BCkbcSOEHbLf5Gvy6O/0K4gczAtiE06mPdFkbscasatbVXQ31rY
q3JiCja08zI5aJc0UAYzSg6FMxsm53i7ljh3aszqaAtRbNvQBAtJitveHiaY/0GI3CjpesrvLDko
szv7pvUzTjX/XqmUEQjRsLmLdnmS6wp5yN32UDv3hPZWVfSYuNnRZ8tI2gTGmSa7SJXUR24pnxGQ
0tKftHNgIbeptD7f/SX1X6ZKizZ5ebTolW1jeCt7ekxVYdNLycs9ea7XpNMTJipxzoCa5urg/9RD
4jqG1B23RQnoIMpsxpkubJG+i2xIB4oYchpK5XyAZGEyKP7os6A+V1RVm9pipxbwbrT4L0zzH9Lv
Qm1elNhAX1+GhH7oQtAFYa4dWgd7bhUE52Rq2s2kIFLmHebav2dkHg2sA3tLYBMunbHlzen8tpVG
vQMroyWooCA0yYwf4lBPz+NoqM1YYOMn2to5uRDoAYEaNyrXjSCMJ5kVFHhA2aYFRrrJFr58p3fN
SnR2s+k1AakftVDU2sfAdxta5bDXV2I2OUplY/bvHYJhJjx9uKvpTwbgaLMA05YDD8/08r9Ge8tH
/69v4s+3Q8qXtdVq9WVa+V5nJ39gkIuYyh3KbT0rQpYDmiSQroX8rUMuSvHyovu2EcCp2SFhz3aK
5dGfw6CFDRwxDHjWKHcmv/60HJY39K+nzHqqE+JMa10bArztrKL4i9T910N8n/ce7vQ6Esa7NQs8
aMox150f/Xm6OGQmp7YOLhLS5ZtmzfgvqXt5uhyWk2F5NI0D8w5Jy+nPxfgPPPPyh8vZgTrhu5nR
gFzGq8tH9+fw58/M0GHYEv9F6l5U9umij1jk92LWQCwM7xTAL3FaffwXK3sxtCyHhbS8XOfZIjdo
Zjb3QuleHC61CQ2UwoMp/D+eQ2K2x/bRghiB0miZDDPKpyROP4KE0Ii2K1B6ae6wypJ2OpkuDDRC
CKbT8nQ5GBAZYB6VQETle4xog4b9vuwIikLMZs6EGASwBBGxRx3RILtoGBE25XB2ibeBFeJ/cwv6
TIWhYxFX2sk1zZfRJdKpX/R9y4uyti2o9JM++4OXP4CRloPF52D+/Wh56jWUQB6+NuFgCR7n/2D4
jbGnoL+wQJColYtjgtf2bGeM0vARBVvNJL0hJHfxpAOZPXlVTyqLNXyPshoGjhaGJ2t65ZMF4BxY
KA18k0MXeooElIq7digZOrXBuXasFzc2s93yEqtZIBBmbD8HmyiMYR76L3/RRXFWfXd0rzqOfWUT
k9PHL+PYTlzROiFT02PjVTO9yiq3qmuu8TR8tjVaaVMDjap3xClDrZ5XurVh+L8iT6RHOoTwarJ2
Y/j1c+rq0SFI1JtuVQfyncx54/aRwaDZQCR49HaKqK5TlOkPfRalu7ziX1RRS7seKzHJzh5N8PRS
uk6+d4fhfeinjRiS98Aq4OAPMaPvzJ3oqE7s6eZTYYC3VTMXFYocBuBD20JklJlKXSMDzkURzw7e
HPtx1EXNPuDdsTkuYXmMNo4qdE9JmD/gWyT9puiiBysHfuZwNgXZRYEJoOkwgX7R0P5a0XFsjYuo
hmc3bASFPKQ2PXO8VU/e3XZUrG/SHQ6V7M9TTAxG6SJGJdIEhnoyvsHyYSwYw+1yw/xXYlL+EuTy
U0MRdZpK4WxNNwU30DTIlTqoBVq4JeTiNaK835fxeNNiF9P1iPE4GvIZVTX2a4rvm2nG5tlpZHbM
E5dsA8To6USLjGSdrfSTPcUwdH/DahGpFGet9kwEbCShy6Gp9o1iJGs2PuFCkTI2QX8rAnSz0qra
NewusM2Rz6h/itedBESpTArvNIYoKFVhrmvLNHcmeb9rN0t+E2+m7+HsvYBZJZXY7l+AchnbydQQ
KZhzgiPMOH1mndg0nz1h0KmNcY5WJT90bNJ7OxG8xRc/nI080a7DGPKfg1/hmNpXN9XSTeWXNJP8
7HUo22GbOLHYIZf4UcRkpPYT4TjmRG6x3Qb3MS3PMHd1+AFAirWaLHhEZRROTEVV1slVN8fuoklv
dtICHh4ws3JcJS5uKcsN1DogFeyTPlNkOcDweF2RqdIdVjVj7brmN/BAoToXHlyWKTegeXcbXY9+
JQFoxR5lwyp0tAtzhLUYK9gJrOeHduAC6vLwncZcudGn3tl0ZSWOWk6VTUtka0Bru/BifjnWGNNs
EBrZQyiup18iN+9O5s8sxEuS8pnaevGDeec7CreVP3gkPWcny+G6TcBP4XQPrj12uYOR4hyfL1U8
Ge0mDEM6gL56aDIhXyfH13ZjQQdEUlvYefmajJQ7UsNZP4idbWlqkwLvNuK42vRY9Oh8hG+F7f1M
jZjlZMaru7rUrhNgsqyI9xB5uCZFRoJNr6egjEBpq1HdvVkfALERSHnX/wyQD6+IYYgPU4qwpj2S
aPutJ+d0U2rWO1X7qceXgmzxlXCjaTNo1ldSO/Ixr1/qMXwoPcjKTtAmxzqxEdJaOQnBRcfLjf0D
hPqIhhxBVqV7qDVjuBuJ98wLvUdRQJIgsoRLDBkwGoNjk9m/49H8PpWBsbYr/cHUfXdr6R3BwCRZ
RqF1VYCkd0zqSColL4U8X127ZH7fAKmKzrpZfZVk4q3qTg93RQpoLxZktJl0ZmgrVuCfnc9B+rdY
I2tw0KtL5E/xFjqxvR4S8dCq4QouivFFnjwaDuN8PU2wQbYvltqYTQjNL6rPoU2mj5PRT4ROBK+q
E6tEIPWiApbr2u0lwAhyTX2XrnJV0kbrhuYb0Aq1KW9RAS2O9gykndkzYzfp3kyUdnGl+SHlD3OM
/HPtV/lKhj1LEVd9S7o8S21y7x22MrqFmkaw886bT7r86c5hwDjlzS5U+fcwiNiJTzRxUwTHwiG2
1kX+TfIK9YOFyCTs1UGV+lkbElqZ5JdsE636lTNmPPJBpMzebqUkUqzU6vsELpH8qtCJJQ13fChT
yXKE8WiFgg1LMmAmfICBd+oGgh1M6GwGK/Z5FP2W25O6spYG61Lda/QWDCcijfQQgw92nNa9DduT
vkRxAEJPmaN32wSloT/7Menm0+ZZbPPL8+VRkPA3y9O+ienGamzJ5vJlObA3ReL591OWxHyHseRt
sGgvd1kOBTXLMULDCtrEsyl4OfSzYPJfTws1yGNALhM5y2uT1QQF2PhsmjVZ5jEpe+S/RWdHMbAp
yQ0AnMZWAgswKRcdPe8GMwbsB2wPefpqFjrx1x75yhXdslXFDHSn0vDnIv6OZq34ohJfDjGk93Tl
sg06EDOwyea0DMeS8cZo5tHKbH3ITb89pfNBMNDaR2H0UFt4CmkpfiQBGHzTyI5R33X75Y9rETGO
NbpDRsKDWVTjyQ7QX1JjYLjQZbuRZjafXggsiTD4Bd4dtAiid3aDUSmPnX5Ss0f5z6Gdd+UGpKy5
rMO2QoTKclhE01lJf86ziXgLKmi+i2C6teSob5fnXuqPuyRzbosMN1vktcvDRW67yHKXp2RnZScM
CPPOvk/aiMnp/JB7F8IPnY2h6vfpUEzXsdFBGFjiWZrFG+Pn7sAqQqdy0INL0FWXycqsFyvw17Hp
3rWs4OQuhHZj4v9LhWayny1kTCEV1NoS1ZrfxsPVnQ8AzX9PKfD4VDrjSeuBjoia+mgKESxt0k5o
+9DXiQRm+yTsn1EwlsQ5EuGGOl5Cn+IUCaOiolWb2TfRjQc/Z7+Qh/aHKiz5UGEaSMMogKxZUppm
CNISDY4R8UTNrqmNj4GSy+mb4olhZlY+awB/M63+Rm59ADJMc1boTEhxFkJbWTKXr8RcJyeb+QM+
la8RN8OlFa2xalI0WMlcL+qmYW0ticfJc0R9C1VQ33pbsv/UC1QCsTxz5pGtFHLLtCORc1UWYMai
OUTQ0ggQM7zxcUibC5TmK18EQ7pUxndL/KaVllyt6hjnEwndYWlvzDwmB4AlnqgWhOhZQ+Zt442g
NMtovMUThElSCtZdItSmKYbhMVMmUuOhukCwov7nhKEByyimrAjDUA4MI33CsBRk9XGo3Y1PDNXV
G6PmqoqhgafQsZ4PUXxpbOwNel//JhTvHHiBv3fWbTW1mK6QhQ6jdW8itzibcItXUJPQQzS8dEle
mOVxC2ZIdrLZ3wNE0ydC84pj07n6y+hgaJCpYeAPbn5VwG93sYGnSOv9ndaF1paMxmgzRtBPPTHe
e8/57rjWPWRwfhyRhmi9lI/xEIY7Nxk+ai/4oeWjeW/HqrvmwF1yJ9cuUjf9vaeYfmNVIycBB8NI
jfVo6kx2RgmgmV3Lnu3DtRN5es5lx36OkDpsPOg5YQP2Zm/SE+dOFSP8XytTVDcizW0nutGCe8Ai
Zl1jQzvryCgP1pD9bM05kdpLMWu4cXwFaxisc5UOj0lF1CN4WbopuJrQLDw4g3Eir5w0lLxFElgL
cazT71AVKU8KvtcUM9cmVBaE4t4nFa0Bw9fyjlZu3JC7CxxhH4auB22KVxOxg8+5zeybaTTXjAZ5
p1jOGIOAHqDpcFBV/K0gs3lDUOeDvSq1xH9EPfFU0aU58GPzbRWoilUePZ5WO0wvobTyvW1FMiQ3
I2q2YeT7D64/mAQsWif6yY/0mfuHGubOw/KIEgWOnBbrG9uu8z2pOQAj2KZS9wSoQhlBU/VdNHIA
mVY+dfGsKvH1+Nx59IC0Ig4QE1jiVCA0s4pIXVDpIG6xnX4Xj1s/7rutXjEBN2zvBFvXfk4SFT4h
m1h9qxK5R8ozO9FIyZ5rHC2AiuzdSFjRacB3r+Hg62SQvKuW66sowl3VZWQg2OAauLsm67z+FOhO
19gsWrRvOt5SI5uwk4NuNjrFnqwXKcjcILu5JY6/lHgfMOWohc36GLZO8AKw7YTs1z1WNT8ijYtf
vXhIO9deo99l+FS36OeCurjqltzHCNxAKFftuWjbD+IUzQfA4JinFNa8WEi+1dRnakS8z0EW2i9V
OuNOzSkpem6/JTVJLNKKn1Xr1VcRyuKoLPQP8z22mZqnAGkCcTiyv4o4o7wfsYDMuZFtXq/1IhtP
FnEv9MtC5NuuuFtRH1wUse5m0WT30NSvrEbvjS+wvbnDIxR8cYkKzkCyd3HySxz2bdZvYdc07NMS
bQUQrdw5jvfKjSY9itE4UgITQVSnlzFA99jaDpE1kJr3RE/kiOEchCVFb5wMN1S71G1gc+quwzcb
AUkvvic4dtlitghHDXGLEk/g6OvMDV1jG8UlzieN4NaNF+IyLI36Nky9epq7qQPhxbHzE77mHrLg
lmsKZ4INvwN523wOFxBUP61e17kcugOif3EaxCdbjP6Q5COGRqiFWRwSK2270SYnGnKXJ0zptWjY
Y/Q7eKnzO2bb/mqxu1cVVSTzRBsLKvnhWQWFavyInZSEFJtLye5GxqkM9lhWDP81uWSePMaQdK9d
UshHttcdbu8k3kZ96681kmsZinhfzUScYW63LVtdFOeOLZ11oBF+7hdssJXIXyqwVeM0ams3hJYt
B8NlCoVUcoiiZt0YbGAnm938YrGp+trc9bVxXbZiTEEBakvYg/iC3lrmuxui2sWJwODXivs0wTSz
3FABFi6DflXBXkYZWTwwOQweZD+ck2ikGcNmvW3pW0ufJA97QkdoSEHTR0MZMmX7QKU/h3r0IF93
Tw7Sm9Q22rOpWWcvVkAlyC2BUlqvHCctj66M/Relq1mDCE4X8G6fIgApRwGNIsG/203lRqA9vHiE
FuF1ddlzhviCRTIxXjvnelFfGHaXXQGT3fa7nXS78TlAeJY0cX+gFWWtDISc26LxUedFaXhNJXtv
x5rg+lK+VpFOmmQIHb3MvmodFxnS1v5D1uUT3IxsK6ukw83jo/SEATmNiUlbE7RGAurp4jGs3kqi
ihHB+Fvd0cLjxPYH3YBH1Wo8U0l9dZM+PDgNgmQqxmZdFMaX1xq0TQzz2E/EZ44EsgZEN7JmFLik
WhodCmL3trSi4ayQbHk1ki14BfkrejH4PKZPLNBHG8eEfykSQIspJdbXhaOfpCEho1571UinPXi5
lOe8GeHnW91jVaND1tAjcYex/L1Mam1jlTVNzkY85Sx0ATHzD0EXfhtTjz1iNTvRSTjGLFtU50xH
GdxZAEpZZ+bJacJ6OKTFNkQXw6Av1R4CqXdQiJv6kIn+UArE+fl8wpq1sUmAbed2OVwsr9H2SV5+
1yu3fih6eFkOr37QnGKN8svAnVSKAwEBH1lQlsQfR5uoYz4YSm940qp+P5Va8BwTjN43knMsZ/4h
YgRJU+MWZNZievRatemz3tqklLbbTA/kumWh2YZzdlLXWDOxtEPz7+XdOazxSbDMawQym8Ylmn8L
Y0zM8WJiIUWcsXEZsydZjFW5leLFZJy9sYemX7sMaygfKuRV8VNh594255eu3a4xkKWwQ02q4uoG
1yGt5blOSJxrqzQ9tkn6KDR8v17PF+B4BB8TO00JpDwWAErstQvO5hgZ1joMwvRCY2LfW6AaGMY3
Z9x07c5qYLd04RAzCnLEEcTMTyzJA70Gl3xfTfpXGzDrOq1EcGBXtMOMzycyoQeOJpfWsdGVR1m4
1GtFTbhYMXUbp9dM4EAaWWzzR0C6wtoUYoSujqTJ9PWzU7IPpjxDirOb8mhnxZV7aCEWEDFfPwp9
ZvKV3G57svLsH5rlVevcLV70NJ4OMjA1oDzIZEejvRRZ/96lk+Aui+bZHyw6ipmajB17ZRqkTfLd
qgYsEdlkPvhZ5u2rMftss6RGSuI5B6/TU/qROZMTM38Afxusfdqr8BLq+DyrU4VWarS+mVgeE0R0
R6kzdCriG2tycHZbP70AWkOjlBTXVm93Ju9sXw4RhaEMnnx6m5cc6UbUf4/yqH9wE0DQtm9WW8tt
bTCcHkVaoT3JOHbOy8Gtu5gfV8cQ1a3sJssSTkcPa8oN2EJWmVvvo95xLmgc8wtv21WRRnqf/S4l
9kZ/ftY68fvA+XCmqO9o4HMv6E37W+Zo+RU7RYHY0XjCUVef4wh66kjNunUSYpKIan8io6t/Grxm
m5KT7XVUqvkQ17fKeisdT50tiSqM4sF40BxUC1OF5DpJ4+o8Ead8LDwS5fNU3A0EbM+IsjjXRzR+
0TAh+7KIc0354tZhQ2S2pmIX/La1KyUDy26qoz0Jfnh5uHetK+XHgEOmGxYVcSiK4dPqqogseRTj
eVCttWyEsh8od40eW/BT1c9+kNYjYIwNeVT6c+eXqzDVrxq6tys173HSHYo61Oq4edicp0erkA1Y
ZDfd1SVKwbxRNxqE1blHPEJ/20rOds62UdK4TUeE9W69QXjAYkBpSugDUaWk+R7LjJtwhkrv4oGh
j+k43d2Wk8hEj8s28wGQa3VxaB1GEqNbWpovvTTO0GPdvRYH0TFw5xjAqmV4UnnJLRm7G2mr3Ylg
in2TEGdgeUV0xGdEnwaLdG+hXY0xIzQCnzADTG81cvNEXcqIB7B3tBVFbsKgRauTZx7XdYeRPa5/
67Fd7b3c/QxH59Q3XXYtWmxlfdwoBLeV2sp6utZmEa4ndFbrkOb0qmQ+vB+Hod1bKUt9TNm06zOw
xiqvyh381b1bIRkNjUC9ZbJ+UJptHk2HefM0OuV+zJBl6qSknmXaPumuKgldaHmtA9v00lUvpe+5
DzRwXwLBWoK4h1lvhJ7ZViT5zSaFqjzas26ZmpuTQ1G9jUghM0lvV0wViTMG9rK2cgnnoD3VS3wM
mqZZ+GthYeeKjlIlmt9mMBTnvHK2AUT8Q0QgjDlTQxrVfMvt4h2NXLv2x/5DKXa27hBvl/eh3AoT
8eR868OcEzgK0kMv1GvodqQ1kAbI2O02+W/2QGhnp1UTt0CbBrHH5BYxLRr61nopk7Ow9OE7EvNo
09dWttOkOv01y587Wv+a+y0TwOXPAl+9hFWekwQ3N3uzuZdUztNY1RRb5eONLkJrPbl4aRk+gVj3
VMqdALPMAooQuZ6tU2fWICzP46ZZM7QKjjQPdcz6yB5NG0aL6EO275Y1nBCsp9vIIq/I1YPHAJUZ
dOA42izD44Uzxh6qPyC4RQMeIU3Qs4/MhDI56NrBq2/koqb7YPYALxAwPfWAUAeAyBtb9KfAyLNN
Zc4qoxjX3HII0/jqt22012jVnJoReIc1cHJnTLHOflJTKUvjkYulXnV29San3qBmidCLUcsU5zgV
wZqhf7bRCdvgnirK8jxyhThhMh5TUw00oafiL4CZM+faeovAbcJmRR/0VcTgg4OYcCMPbM7Kn5kg
UYhHlRIE3MX8TpaDN//XJRL3z59pphHvkrF4/dcc2jfZJSVUI3ImBizvfHlUzBm4f54uj5xyjDe1
ySSJ8pBd8EyyWB65fz9anobzB1YYxsvUVtewysx1Vg7wE4Iu3Y4yxHX4f9g7k+XGkWzb/krZmyMf
egcGb0KCDUiq70IxgUkhBRx93379W4AqU1Vp18rund9BwChIRLABHO7n7L32snHznCW+oQAcMuvu
tG4s7l7+jDPDWdzVMzAsjPLLwxKb0Ndm/RFKKS2vuHA3hNZceieZzmRhqcwD+DCW14a7lrPPW2UY
ySpSSBidqarTNKZbwYQ3NmrWfY48NKX6Q5sMQk2WoqmisknWeilzkObkCusZmoTcrxy9bIG5rI+S
5RFMTAsGRXyz7qKROPpSPLfL2wEg/89Nu/Jceux+/XL9fKEjbeeUFVNO9a10N7NdvfcORbMcYfYm
xcOC7e3PTW8Ul07X6kMvE1QjVh+xrloqwjQHtZ1rxMlR6W3KiFQyo9G8NZ1E2/+vQOy/JRCzbP0/
Et9uCeGgLd2/5dG/U9++nvhPmZgw/7BdHavNklOnOv9KfXPUPywNZwa/pmhjGRoxdn+G6enIxFwb
9+ifsLi/ZGKG+4dgILGFBl0N0ResuP8B9U3T1X8P0wN4IExatoIpqikQtXG8f5T/kviYZgaa+FKd
jmNa0h1FlhFk8YNJ43gbAAho4DCGinaDZnPe6yrZHY5uNvvMUbcNV8DRhfN+X9JIaBYtfjuYB3du
650dQePIbKIrxIhE1E778VKI5m5w9WaXKS1gLTkubXGm+ZeMNJcNXLWMiTD/DBCwoTHejwNtG1d7
yQNAaUE0c4dFO8mxEsqehnKtp7I9mddVagW3xXtcE/5SJ1gyAbxu5sGVR8ZHe4ebG55xbsZeQzSA
ZyadQyg54rYmCV9cg2zmdLnJdS6+qZpUgzM+w6dY3jMJYUpA7gWSUKoluniVmOwOGjO+qQl/Dw1e
TWNJ8p4wlE2lezELgkgYGpSNkqYn+vG4fpd5QEbQExo1gyo8yCoCLgLy4yK6VWlsqpug0yZvxkCy
Vemb+UKv32nT/Zb097zCUJ5sgaVwjlladlPEEiJ1/IwCMVV0/UoEwNvd2In9yGyuEuNqGPHjJ5jM
cwnbzcjdgWLMPHrUzhwil4jvYUpc+bOu0kYjL/B6kgSqxa57Kuz+CuJBe9bs90Y2ycXozSuylQQi
FrK5R6Zdu5qp/aEGkL9V7YqV6iiIA2t0TCSkNogJ+cBUpiqALby8vWo6G3Mxxxpx9GLq1PTkOLVb
pAYsUUvZeMWcYSsTzSOtv3NfDzMmZuco+03iUDlVlfZXoBVvNbQe8F825UzB4sLEDyJshPRkDJG7
1bRXc5oqflqEN1aBXF5EpHK7OjKLwnwVWtbecFO/QEIqz0pPzYxGxZFRnuz02TkYhTI9Bh136IaA
s5gcD4J3LbEZ0AqmoQPTgkxx1iXZ1i6E2DVgSHYTQ/k+b3Pk4Ak9VN0GH+eEFSoa26Qh5ujjsUsL
Fj9iIEFDftRp4dGwpMSXNT0aoWxv5conEvxmm4zEtHDzYAYRGvcos+WgCOKLeg8gNT76JoTXNFBb
VO1Uu/AUvL4t5wmWgGErFFb5thnedn0474ZR7/y57PGz9+Jni1XwqI4ljrfSDndN1YIWbNUfIwI0
4rh01iD0RbBTfwyQp714bB5cu3C8sAl+wtdCmp0/zJJQgi6PrkwH7+cS0ZGTVrRDZap6Wm/8QNDz
0Myoh4CyoeFpkGAHZMXWadkcism+Kt6i2Z42/Tjmm0l/mCLCMcN8uHMVuiladUQOqHvNlIWHNAoe
Ebd/OkTPbJJxwChoTb4W6wdRJQ+TDS4ja9UGc0L+O6sxJy7pOHIODM4XtP6q2DtaWF8s+BEbp0Y9
kROPswWpdubFGnd8yu9RzJQkj7Qt99hul+rivRLFAcNddWO47mOt1ZcGXYuHmjb2qB205zZ5cpP6
QmTLwSzRBrX2nN0lP7Wx/0hgZWzmESLDZKMIiVTi9soWTAj93cVDNmOfnOMfQaURBGI5W8gH+Vzu
O4rJCDwCiA/mOXBIc8NCrJF3xAJ0qsx3A2HuSYNYlo99dRgoNGyDoCUUQHcfc/iKKOkimCIJ3XmV
kjXKGuAVFddSpUELWbQOBFHsqdjc1Qa8u3KU2VG3GIw0UxyGOTo2tBPC6YAZ182fUr1x/SKrsPie
k45YEUy6isr4YLkH09H1Y63PXsSkaZc5pHM5A/LO1FiCvIA2qMZLkSJzb+F24xie5HEwSHeyNItG
y5g891EfeDSzKZ3gwt/1jT9VuaBZYDXPM0l26tA+tpY9bePBCY+4lmMsqvJMrFuwtY2FWWjeiV7f
D8UwbcsQ83kRT09likJ4SQ64/zGnBoluMC93s+NPPZl/GR3SUSW1Z8THMBlqgqv2ZCwgpdyFjmWc
hiHB2Du1mMaQdF4ldmTTTvoFnBrLVGd47pSR+ZeJX4prAaQiHF4Bco6DjsD4ZomOr5YQeXS9Cpny
s7A+zIxU9yVsnqmlsqtZVtr2TMhbEb3PLXkWXZS/tKgISWKKRe6hSIk9WH9eG8BwDI4C443aE3Xf
GvIAbA28EHWDsCAi1A06X6FYtyFxihGm9YzQ+F3Z+XNiMWDQ18LZUWOepHG71xzWKJ2l4t5206tg
Jm6mmDgVWt3dBrXxYOgRvU9W7FNVkQSQcx0zETn0qg2iKQ+9sjHiRTq8t0gmmMjMLirqPSUg1aKY
DICZ120fUDqlcY7AZWu4nESQNwpXe63AOezGZpJ7BFDxRtF7v4WSc5I64AeL2iCxMA9qobX4vMmg
t9rFzqb2/owmgLR4wa04NbG4oC3FrxqhTdiEdnGoWKds7SC8q7XZz3W5M2VJk3j2aaVpG/Ks0q0M
op89zYor6oagBRLeitXlEFQWgB1FjdA1rjMiSJSGKBfKeMZmdlmeE0g0bFwiV52+AjbhHFCivYWT
eHInF+BfhYHYysaTipUmqaZfxCaFXmuELPjm4aC5pteGyS9KCj51WntbWS/R5PyyZKZ5Xf3cOKST
Ju2tZg4vITQqL64a5HsXBoVg0cqcWxubJi+wzWMILd2VYi5CbNu4qsLE9qOUm6zo213OWLDtAlAS
TTsRd1+VEAAZJMvAj3rfqisXBCnKdWdq3vEZZREVBFLkTji1L1pZMR1hed/pcXjJWuOm6PvnZMoo
4I8OMFVOLjq0V0Ugw0MMzWiLAsgPi+Kl7qjQ1IxuW1GIQ6Q1T65LwdaYkg9a6A4htMZNmfdPM8tm
NE/oUl0qw8Mo9HPYTgdO7p0jQ4VmfMn3TlRXTPZemab3OQbCvKrgwdiINIgvdgOI3vT5NqnzaLoW
SI5MHAKCWW2JwphkxXJjJoSIjZuSuVVpIDzNLFhBnY3WH5v9SaUNEDrqYBy5s2PYXNTu62ZorWzT
pRldX1ixJbV7jLS4fP0gHMZTvSxpvzfrvhWRt+7jBGDKafekai4ct/SvzSodqVUuWSXcT8sSbu0k
RavHYf2ZizP1MXjTiEZYEyyr77m3oRCWAG6DqJj8uHzIks7c9hFuuZW1uVI3103SwAb9hnBa5WB7
6xtRVi1ysPovFiHQCiWdWhD8pgbzZNm/JoWsj9bN+hdNV/2CGNx8xRatu76P8XVM96/DaWXAXbKc
ktKPq/cVzFj0D2Gkur4NBuBAl/xawoNhCY8g5rT+gZgnlbJn4IvvFCVnzrFVr8ddRUtBF+O+4561
TZaYpHpB/NeZIBlofbju/N78bd96hL/tC6CvZY1RH/+2//tHJ4jybRzTwi4KBnIplXlTLhKmVbC0
CrxKexCYIJadJut6UnDd3SrT+v5aV7hdugYDrF9zOi782/X39jg8Z2gYd/m6TxVhcWxIYPp+8vro
bwesF0m8LWT0haRbOXTrZlWVrYS69ccIKS/m9HQCtYRkYT1Usp5j6wG/HoaB/YJGxN6tQMJuCbBY
HyWraj9ts+Vm0n18URNphKG9Hrha7Rz38LSIwZfon1BrYmsjYlSTX1/bV2TT1+P1s49tRnMaP6AA
8hHKxAq5XJVY66NvddbQXtEgVH19NnGlfhEk14erLisl0cSC7czbal/Wy2jdCBHzLZTLFUUndvIc
WoUgPFwCjFwuHSPnIprIy8CRxI/rI9oeNcTQuFK3689uHyesRNsdqYD2EaD+K/FvCHOjPtyM7IF7
VN+yG/FnWT/Sms1Jgd7p7fSzqQL0ETP9neZiTnVy70TWwaqDH3WAPl0oQ7SrmErvk7aq96UIaE63
cDnM8jEvDGuPq+guNyCdWDDVDrKYuF12KL4YL1nM2RH2n3mZeeg4Wk2ysTcSM9KmctL42Mz2L13T
4mPfoWWCiUU9WEAbiVEbdKnmuZHhbBuyJn1tZBYRJorvNF1ENbJJzsNi/dX6ILvWCWc6VDYiKjQX
3YZ09gTTMc5XKyxvVBQ9tqXq527sX3t9aVKVKRXesG52caobXhVOCLqG/DdX+CNq79KvXdZlihIR
wKmq6T6DaOClw5KS0dy2DS3PwLZDf1Im+s9OQKbfwrcO++haN5gRol6jRboSBhO9rTYzxgFmFLgQ
1jAZJEpQB1ee4Prwe+ff/mb9rbt4Qb7/rmggKtSIjig5Xq2/oy/+Z+zP3FPILXDZBAWKwNnBV6Mt
m/XHrw3LEojsCff5jkQO9GGEe6czEGKpHujDYmF1O9erbMSdSu/ejurc79cDNQNWnfVRnQD3TOp5
9O0RvSrHX38XULr0eiUZoJ6yr1qW+OoErWt5Yrdsvg/x/WPeIEDTpyjzUF1yK0uAch0XYiRIIWSe
6ZJAsj783qQonQ6DPfhxiswWSR5I3+VS4GTnGkkpoLIE1b72ff9ifbRu7NodliiZsDx0uWCs4Lnr
JkymN72JwU3+tatsSnOrMc8Dpc7ntX4ucSmiA9xTjPNLwpppmxcols5+TUJavxJkIgtmarkFh1nh
Ttv14ZoupBrWi2aAEACrr5/WzYR94KRLGUIVJLSjd0XgdRlvrbZC/TTEpY7sdvJWr9MaGrM+WqOC
/rbP1JGp6YPupl6BpHUtdOfL7dcd1rcMJqgSdkSc53xXZFHkKzOaCrTl/jBd6QuPenUkrY/6LJsO
qTIcw8XVBQ9jOli9fmThGu5qLo3NVzjRlwNrHRBXl9b6AuvB1BcysCSmh/99pPezL0rjevWL0Ytq
fKf/OS22kKGbsAar+mE1aKH0qfem49x9O/3qGOzdef15XGSoW0LP4108hlHabMG8YP1HXWtCjfad
5HNtcKwb+iBmdlzzU1TUnM2ZENni4KrpaTVvrRvy0PCkCD7u1dW1Pm/9RWfFC2BhvX/E6xabJCE5
GefWv/zVEs7y/T9+ZbX8x33Omu74fYT10fq8733fP34f+vvlfe+LKy7WIKRm1oj4Ofg+8vrHYoV4
f7327+fI1JHHWUPdvtwk183Xnyi6oGqyKoBKg0bBQnBF/2TvCSW6WbOMiklEu45bL0t8LmWsfSgI
LVcSE/aXka+Yx6ehbSUiAIK75wGP/qIPL8Ii8kyA7pv/MuRqPWNG4VzXQaTv6zkmBnO4iw1ozmvD
IyKCfTPMIGfnPEOknheobNrlPlyiqmL9/5eHUK37h0EHbungOA0jOOq2IhB1YxUhWwE0gEMjk9DL
TVG37cnIqsiXZh2LLerS2F/bGNGk3WJ1cKMtd+9Nq+GTW4/BXRyz3DBb7aHWUsYl2R8iyKU1eprN
/zYW/juNBQPZAFbs//tn1d57a9/+8bk+8/ot+/x//+eh6Fr5j+0bHcgo/7fWwj+f+mdrwfnD4lBE
wmDnoelg/ZUn4xh/GJbARm4AaXR05186C4b1h65SiQEwYNiUXQmN+StPRv+Doiw1C5zr2pej/c/X
eEsyIW74/5gnY+h/y5PB4IG2RDUFB7UNuh9/M6B3kZ7kdUyjuy7aEBJuLy5R1T1mJhVIMb7UQ9/c
wwgFEjr2vSdNzbrE07kHy0dJw3YOyBvcgnGSiQ/oxwAipOfSDj0UinYyinD0TBkEu2C6nsh7O0Ll
+BXHKQaSOaGKh2oRN1sMKDCCJz/YY+GF1zht4wc3UXdqnRtPU4A6PRvxqmlzF3ijTd0CfduhhRro
WaHjbFNy+fYm1E3kC4BnVUGQMavR+KgXoD/K0d1DfEFeY+FeQqmcMMXbQfzFONTKYkcMXe4XQXTC
1Dh6tTpQQKlD95CX0S6ZTHcftCFFj8G+bmALNk2ZPggNMVgGtvJI+PkxIgvaqyKtPKsjoLlqoPaP
cPugy/HJlc4SNR/XF8U6dKMTnctRJ2vRHZpXxRhHOEHGIYxjF2ppZNK5pgEacL4sE8CPOpkIVy2Y
f/eFrqHb6KyNolFS1EAd7Myo+ZEW0WXqFYlMMj/GMWUGI6qMg1u5vs5ZBVldaKd0MN5rIDpbp6mI
xgp9EWnWI3EV6NejiuoNiKU8k9klhFXWQdc8YSVAr7TLsPe8zTBiM+PJYg6KPBLpXxwM9wbIZ2xi
JPSxfnSgZmzCXkSea2f3QYsBKlEa84bQj8xv3GXKJHFhB6FQz1annLGHpSeJueM67l0U/m751AO8
3xvdVHlzJC1MnwV4GwmBDqhp0NSMuAEdLQP7QI0D4G4uaDeVc3VRa/E8kom5NawEU3yginvKO7g0
FNpiVTeh27dBvHVon/DUSuCSBWjowHoOIOW0IFhg54X3tKuMfZXGW6cq5a7K8lsVjtvZsCvoPHqU
wFaz5/OUzOWG6uhdTZjbPR8o8ojlvgIjplSWtF+XxY6SAoxK+9j25pJ4miQpiMBIQgPC8YfG293o
wha3JgCbTWG8lplWvk1bnP1p0Od3WAoW3FLT41jv7RcZga+PJ4sIaTX3CpHeCJh9uKTKkPPeRlNR
TVcZdsbbpn+EZFWe5ZjdO7m+i7r2wXT1+TTVcin5SKAG9sVtAgPf8mAdK2GQ+4MQrtRRb2h5eETB
X1+icRw2RmsavkQBxny227UOHUQEJAhhra45t8p8VxV9cpzdBG3WR6zgjhaR2nACZQ+Q1Oj2RdNd
EQYfWedkni6IcjAoqi/c53wvK5c+VmYvIj0AsRguYPDoo6eU+XBUNFCHenDWlJ9ich+rqK5uEpxQ
MYIZvihsa443xc4FQ9WAlZiUH2bYLlP/5ElF2qVYrnthvn2zBjo6Rncz6mN6kx/Ca+Sv58Ie4/No
OMo2CgFCmbGOs8lxkcTR8IGxNOzpTJ2CERtr0sdy14xotgcgHG5b7V0jl4+1/gyEEEATKNJc1aJr
sh+0bexiadYUsSxyHhmCxO0wdIRFGcwF8wB9TEGpy84m+7JgnPGXGju3Y8koVdM+xBVMCScp8Ejb
1TWzSHEpWrDaqaMM2ynCoNG1+AJNp7vPygqFC1wMzxkQJaCVNHZQMmGqlW7E56P/1Oggo6ZM3IMq
u4/GTvYheQMHJUyTY2wQXYPo4VN0U7ob4Rh7rYotaYid7NaDiOyc0Xk+pXGgExCfUAwumSXlNkqr
Yirw2ITK7SxxOJCfvsTaOL9NN3iuDZktDR9jEym2eShekGPQrHTwPcZVEPC6xxs+WrovU3Zf5Z9Z
2nZPNcgjGHMgnSnhqyZJJ4uxW0OmPjrDtg3j3q81PdspAQSjwVJHD5gvVkNuAsDHU09Mn0GZgxmq
AGsgiZ7JD65eYkuDBd/XtkdUiIdu5QdaVpwiFIC2UJGecqGC9lr6ro0VXIDSogRV81+zU506it8e
Vt9fmRZmWz1p/a5GRysmIIlFmu4MTRAOk2oHevNw0cCmbyO8j4HWImYKpz3LRS5KqT6X00hhy1iE
2DOSsWWlsuelH0dX+pWTiItpKuOtg4qbqRt2JhuHnUCalM8MHCCMqdOHQ8YwD+h5NomSaJQXMwqf
JhrSxLC4hj+5NNim4d0as5EejDMe0IVlPt7qVz2c3x2ZBnd1zULY7O8bELZTYt059KHAfGpUL1oY
IJA4LeghvInGjO5qCZF1nLg0a/r5XjcruzyhoxyM+LBz4e61JFwW99pWIZrplGotjQ/E0bs5RXuo
qldOb82LMBQ0SpmrRyeP3+cZ49igAbmbQYAw0h0KlZK+wIAYNlZ+ncELBu2VzaT/LJ0rWoxMirEd
Wnls7Wh1M8mdK7KqzenoJjjdZ6N+MVpbHvUW64WWR/kuHvI3qIA0q6jFzHNiLa0/y6OTxlnCCZZW
eIMRMtA9K29tO8aPmSnHbFyY/uFMncf8mISQV3MsDQRO5A1p7e8pc7THvDmqRfZDE0N5n/XhS1HN
vzBehjsgubBwpwjrAQLPCpc/tPwYnuySmad19atjJ9WxSklpJhOs9wJkt1vRCPvgijl70PTWTwIF
jjfj98K8pCzCGzBAt95BgNnFuRL9IC2NNm9wpLWX7HTEIHszH4MTIcztS9LD+IrGuybX5I9ep0tq
QeIr4856dALliWEJP4JsX4SGL9/sm62dJM016Az4PcxgIAgX6jHBm+klbZc+0JwsIKQCGq5Uxjy1
MrJtLJvgB8vjn/rUttcazR7PjS92qJtvvRqCWRVDQIdEu3awI5wlZnL8rq14s6TzIyiDNzLEBl9d
jJeIJJHbh9CyZT2bj72oX3qTvMBWC3vWQ1V4b9mIUGtJ+3OeUo0OHCALYi6SU2eN92bW91dIXXNP
n5XyaIcwKAL5CYQMPptdxw8w/7tD7+BGCzrDuokHPg/LLGxMCLo8kh/vl8lg/kbGwNCYXgZ9+pTI
toUUpQ9QuNpY4PCAY4QE++LFhhUaHGpw3icFZJ2YOtxn+X2S1dhLZHlyKcA8rn0piFH9r5Gw7NKu
7iOHQBKoso0P32aHnOCBj4rqZxNB66TGu7eDmay8tEbQXcVvUShsgMpOx5dieUWtVQj6Ivlo4/Vi
ntVnCHdS+i5CkhPvZtUT9969XYeoTaqoA/Fj3Xdlc6sPflDUzk8nAFPRgOx7QJ1hoB2d86uI6Spj
NQF26QxYPwpgj4ZyayIF90oQDJ6ynDhJ7cS7pKARpIil05gbv+MGw7psTSLIcvXWQYg6Ny/mYNUf
Rue+BnoZ/VDRumx7iIq3Q2xCI7GGvYF2xg6L55ESmEcBi7gFnBi7JosLuCazfA1ucyO6CsQwfoaI
K6Up59epMR4UYb03bl7ck/kF1bq7YjxiBHEMWONmdbEHJ7rROC03Yze0B3v4YQ1wIjOLWWmxdUsK
uFr9GSyLXdHgYXB68zzLTAE9/NtAKXKunLzzYjVe9LTgg0fqs4CrE0iiijmQ8T60gDqD6NY2vSyM
lGenMxEvD2S6YQa+KQIMMsDrP0onSbxm0KZjEYwvVdHg5FcoWE6z+5r09VVQ8fJjIdSjRWN+jMzn
wEEcK1T997CQx5n3QMjFN3QyoiTHMVp8GBCfE1vvMLz0AJoW2KWuR89rN4ClB7qjAgGMtTxnfeKw
CBWliVGbChk90zF4KAelwQ6BRJs1VpxiV1XlMw4jgQR9/CCZkQRFvUDPWrV0+Ry0xKqCcWOppHQh
TNd1w/hMjbW8o9mkekU6xycZ+Y7gjNNj+7rQ+v7ABOwKwUq4C0pcsOB//hn+MyyhXFE/vGq4XwEW
Ipg1VArUiOrEdqp3+BUHJMi2u017PQNJTXs8n8LZUwXWEq55gY1/URcnZWnQi4xfNBIy9x1CVKWh
lqlZYw4WA81spJdUOZruHIqO8po0G1acFZX5JTMQ1+p0Gphb7rCxL9Nm+x1WuALonBKKm0Ky7YP2
sRrRwzZOxJpuDvfwsBB0TKL32kneVZaw9xZif5/pyVyJ+wINtpDvdtInl/ZDYvlk/RDfZFaHNyca
6NVrAM3HNPSxr5iXkXChPMLL2dquD7hGXmlKgDIkgaBhOfGNIzCWxzLegT4VWPuFe4VH4LmQRYWg
xIzukyE9aJW9xVTDBFkm8b1Gm7W0qk8XkuWDEgekOVD7wzNhS2rRMViNuX9VBgW64ZyrRCY6P3Id
CkGxKvosTLhcknhw5SmGLtEORvswx667BXD7Go/Fcap7eVTz9EeXilfcHYe21C5ikO/ScuHQZuaL
Ul9JE4F7C9IRcQxRcTE3rT6Yb7p2esUYsEdOtFGHNGT5gRsntAOQAoxsUp0Wqq3PwuSc5DFF0Os0
sjYBsO8q1T3TUqfDwKq4ln1/zNFrHTtFPzSTE9AbAZwONZTpLmvADXZDG+9juU2lvZDA1RvTJiQ2
sC491qWT0VVvfTx32y6y7pWGfjSsF3L5giw5R/I5GRyQzsYt1+5t3iUvgVHaJ7clZGlUr02byiIT
+/VAFAi1Y1Umxyqgc9WU3DhKQyONAE2HmF8gHejnoOA6lpgcd1WPAXIoSsyMy+kHnWdgFUT5AEnH
OXBd3Q9ARBRLnXrKjGNapfaJ+M70kCTKTT+M29bKTR8BS7UTSzk91HlPTY8BQkv13otc2Njq1D0w
8NxFHcF7ccYkklRRaMw1y5GdMUB2HTI4bxTOw7jYTDflGGs+4hDIMAthjgp94CvthwLte1u7otvS
KlJYBNbXzkhcQpSAMp8ygi3W949HtWPVs4RuONbJNCqLDsxsnVxJ2K/F8cqS2BUztDD0LjGV0zKm
ud3wYM7Za2q3Nzph5NtuGCavUJhHMZd51CqCrMg7JDAyLIHRyvAXs6GaeX0IP1xaB1W3noYxQMrT
K/c5eAatu0dDm+ySdiCmTmSIhdJrdSZFJ5zLeMvt9Vm1J/QTtrwigecjc9CCOn1u7hX1gCGV+Kck
Be2Tyhi7ZEIvqBsPZo/CQYVdKoZIemg3P4f8tUF18qDrn/bsPmdjFO71BEQ/qC5YwQaQ0snRD6m8
yaaBHhCObhA3eJbTxgvkqJE91b5rlXbMJVOmWRcHWv+3caj97DSvyTvLNzv1taUGeCpgPVlLKGLb
dfGxoAMVNKEnYwN8jPbmUpHYWFWL+Zegd0jBrGKmCluB/lkqlXt13U2u+1OnUgYQqeoyuKZUxkIn
PNvNkmnWABCu9HYPuFvdyCk0yadE3pQYw00LaQDrU6zvMb0exiiLLzpT/W1bN+FOTbEA9k1JCsMO
sO+G/DLyNiztYxhTotPqZQ1AZYTz0j4HSkiUSEwmQmEAExj4q9gqntSyjXezDdwhs2avGYFwAb4Z
tykZJDvFJMlCNHC7HWNIvL6DUgiuNtokBTwqJZqwRLACrjitj3WKK2xOb5O88tux+KxY65IHQcKo
6J2tko435ZMU7WEYoc7K+tlVUOGkMr1tXFIImugnPrBio1opba05wYQnnmTLgFZQCpn1a65r3Pgl
BLLsswTnc9CN6mwG4J6seoCB3oOtCzAN60h6e6grZpm/qdCoKvz6lRojXaIhmwQLmcKE0waGCgT8
eOwN7nKu0dBWJdI2YxmH73mntPOVEBb3hYI5i0HaDuuPyPxwYvlB3dCV8cNI4NIuMQy+oPpHYiev
tAs/m9Y3a745Dc+TKbqDFVh35EBQZu3TN0zfV/2IBTpHKJUGg5dIxRdtcAzV/MPB1TwWY75LW+uE
NgR9kMx3hIwsDnW73/at6ptoay4sqs5qrNyWsKSo9tyEdfwY9SWMNGySjPD7mPkNk6N7rhHIa3d5
1H/aehYzrbSRR5F7ZPPhUKKA43BPgekU6cp7FBj2Bk3YvgRKiPuKNASGefJJjgHBUVqV7RnUlA0Q
tdu6tfHdjYy4vSmZtb7Mbv1rHsxPFCBPmYn3HWRU7AzPDQnabj7+ioIEdmI9XSmR8a6M1QNcum0f
Rx+9qt2LecCUgzItyXFmarjiCupHVgL7jLCvUSnRNA/jBxxL4v9aLh++BxYq16ZO2ZRlgu9GdrGx
Qu3JsC1/KhM/jEAQNjhOyva1qKzHgVXAUMT7lME8LZIjTmICVNClSeVAgIEnRUHV1TrSslEMvlBU
I0mpxdjijQ9HuuAhNALdiDGlbJM+Y5bjNQbNvWAVohLAvWkdpYKN13iTU75TBr6Vvpl9FKC4lbq+
MmoAVqqakAY7YMpPzemqaKv3VkeIitS2GDCfIQd7RkUARVoDsJwwL2vVBQaafk6mnysBZ3i6rG6c
7DiZB/IWPupgeDV7i5hJjfljkRO5UuY3FWJuxbglz4W223POey9QxbmcUyGU7SrygqoF4YJNNkwC
HTTZ3lz42i28aXDMsPcbuJU2wYug2lO5IS4IykLH3FpaykMuWQUFsfmcGE8JMHrXov5R8PSZGnSb
Q0YI6/F3aSKSLhP3CYThtAHL8SodJHBWYMy+EasIvam2uIP83eTGdWuhjqmoandOh0akQ6Qpc/Wq
Kj4n6mAg0naRIY1D3kFzs7v7as5MXyX6iBoHbdlk2plEUjxb3X3jjgTBO33gt668CvAdsSqH9TMH
+U6JohtStJiYUszJq2jxIjL0apYGPykfDnWvGr4m4ZDNwfiOWuknfkXA3HjD5QK1DiiqaIi+nale
IBvdOaU1IY9ImXqknEHOWjH0sIYhVawpS5klV53SEW6lxsQDutzxnIZCSS3xSEYwC8mFLqaLwmWl
g+zAKAVpJ0Wu3IjS9PGxQGrNOiaemM2UPH6zZTj4o0rkQEbDUOHU31gj4HpHoM3XI8u+jMnBGHFR
6opCwTyjwC9IsXWYA3UEsfTWU6jxKQ/XYIPf8vQXsfLGkyPpENTkF+oLBQWAu4YbwELtUIQ5qBDU
Y0paE4DR18jogDyAtQKcae5kzkwr72Nj3+gAseOuoFxugkmsKH5WEHPcOsTPFSC/q60SyVjdXVs3
c/dLLYlaGebC4S43MW2URMcqU+HBtXqcdHURwtzPJQb0RlCSUIUrd5JkgQQFMY2dAXlGQUBFmYwH
7ovmUR87AAJt0niutQSuBPkzQVu3dQgMxU2tDW7El6SF72QN5k3PoOVqlX6IbPdWrUyCwVCR6yAu
ruyaXAncmsa27a37soFmPkmTZUvSv9cyfGwJftmYTci4E1JXLfR6pzbNg5O2DqOBKzxSBSC6sZj0
W4Kz/j97Z7LcOpBt1395c1QAiX7wJuxbkRSpdoJQi75NJLqv96Kq/F6FHQ6H554oROleSSSBzJPn
7L02IHbuq6Rih6ho1DNo5u70fLT10tKpRczIP1sQ3WyDam0k16LlOjg0/kRMUSs2aUvcuvC83yLx
8zkYnI0zGcWyq51NVJfjMk5emlGrzlYI26/hMmyLcElmj1zqOdlkxOrFvk6Ch2jmbuWC4aQnQgWS
falSQyshnsLUrbepzyHM9nOiVcLpXdq5w3VNSkcXNas8q58INZYrE9bm3B7JpSv6aqHlwUelJpwb
hohmnemTXDQS6kFI1iztOG/X3TPdfoz+CkjJSFRs/t233UIKiMyT5rxZTnGacBY5ZUXSkIkyrpte
C5ki0POL6+DyR+kXzwUei4iMipfgWutduP3VK2hh+AbphZVNQyFEYa4VU73iVFHjSMbe6Cws1fNS
gxim5IIPqcerxCqyjTHIjeFCFUk1oFot1JsxQOZ1DWjpxETCIMTjAKdjV8z7ANC7e5XALSgLaP3D
0qeNiRMG/qnLPe5L0XPWxOOKZ51mvakex8ZCtO7SS5d69hHxj/H+/Objtz02R1cHm2RUjP1QlTwK
jNZ+QvFtrfMxeajy5r3pW67Y7M2m3HWG4YBbCpwKfXcN54gN5IlVuTun97OBSdzCmB3b/MUZmBzi
VqLm0mtwZqSdRDmnFNpd5voOlxJD/8J0cYlec9EId4fT93fiJels68cbMtAlFT+lDzc5115sfpiB
BG2YfyOjHkL/gndkmBt3l4/fH4TuMH0FVIpB7NLY5AvIdO6H6dJ1wmMdy3fppssGlgtVnrWKlfeg
BveoOckibPChzXQju3Wqfa3sYHf/WY2dHovS2lOxrlvztfabORMLDltgrdlbY6tfoyPdQzmq3eLV
F4C3dOfRV5CngjVOn1ch3APvJCKjhYAnDLxlITEMQYkNa3M5FsZasESS2qIWTWkvMxappr2fT3SA
L+XEUacaCZ1gqYxzEjfH6RbL4nWg0dGiwx/c7pA7QEz78imzbrxqC+7Sbaw3S8U8pBn8k92r0/39
UoRiJnly4lc+IDnUS+cStPK9r+hqTQmBDo7irD30MFeIgtWCTdD3G3xlyUxkDVtLzs5o0VtHYA3g
Z6wvZF+9QCTh5ZbsAOJRON5Ma4mFcaYz4OwlTvsV4+y3xDYldowaZPClMJyHeoy2jTeuHJINC8ri
WV/bz7ESK5SIu0AVx7pRBIKkGum5xNT6KF4SOlUa0RCzMiINK8uS50EbvpkqEkAkAbSBcjVViv++
QLSVdZuhbfZWxtxA4pSP7myvqrNOtQhXiYq+y4yBa1QDiBziZ3rPESthQxKKIBTHAV7uPATWO42t
fTZ2YoF6F5xistH9cF30YlNySs6nBSwU+lDn0BmWLdeIZozH2DLWcRJtVRLdRELhrZmrCa17KqtN
AEYVfgzeOqYuVbELqoGpEqHzXhACLlPXgCbw3e/AsrseLCyJLIoHUcbLPC6u9wu/1ZKPMqPrwZ5W
dg89noeOHGvyml5xN+4bzX/IUhvniffEoP21TwlKtYc9J2yWq1p/MXoP5uT4W5geotdcXkZu+Znh
YBkru16b90axp/QACmhthd6sc2mg4Atugu5DRf1S5uIBYBIpmdUH4+s3OXgbI2mZjYt87fZfhVWQ
E4inUZsWDYWLxorqtdrnZMhvlVtPo/CeZETfnWbEd9E6txFzmKaBs2vrZ+aY70B5bRW86zactUn+
pjU+gCJdpXZ6Yea87eGzpCODVvQVfpGcdGJty/rmRGrBkGoV+9mn0JkDO+a1CKGR2OqLNsyGXLBR
pR+Npj82mXzLueu1ojqQYPUqqv6tb8n7CTFydWRBkmF6nhjBgoigvSlINErZgO5cktzfwR1dsMds
PSd8EqZxLnlPTM/75m+d1X0E8KPBH/akM0lz2D9rIz8nw4350k8weg91KB5klr5nFcM4N9lkUXiI
JzCPgExNDcqJae0bs/qJu5QA3G5va+rV5KZyEPs7o5EvYmamqX7JZPxGAtguawT9PA64isWEG+zF
1uyDHccQg0nFdOEbx9VD5EKQ6xim6G1/Mqfq1Itm107mg5YbtJ/ZL71wJ4P0AFfzRnPp2rCnzCYm
IqVBhNA4LduSS5vV0zb0ew7VLiCoDZvCNngs7F6bkbGImm7uqHZPFC2nr6ZZgkCf3JM9wqzqiMnl
oD1G8/vFEoj8HIRnI2hWUYWzLaZ/xTqDZM2VxNsFBU0rRGxBbo6oJ6oVpB0yNE9Wl238trgZlrfs
TAyypW3OWhJCW70CfzsivbuaSb8lmxVxAh3+ULzaY2Gu84EWkDteXefejekxkNjNaeqsYzKKM4Fb
n+YQbUIcu1E+HQKmqHK6R5zJ91zFj2V+86MIP4vrvozee+CP28EevkqtYpJiiIdWpo/B3LvL+oz6
o1errpGQeORrZI1vLplWeeo/Rx63XGHNMku2XyO+KosuOGORdYXJaa4JyimzKbdDK+DXh5vUdUEl
tkw20MUATdr3Pr24nGF0Wh6TaFoHKTUSK8YSvhAHM2R77uC4MzQ34s45W9WUWfPCuhK4EC4613hi
unX0CwLfQnfHGWcTW9mz1XHb91PIT5/2Ou0Hov02hdFw+dF4sq0zNe/PyPcDw1v6/rgajJNT57cy
a9aheRmm+AW18pUwE4zWlOq6ol1OAGKF8D+pVpoW0aAmgNcxrN/774UueNFNfx/V0TEyYLI2AqnO
/RfmlnElzwxcVeQfhhAUT4RFRXKlRPGTyMWq7cpnd46r62gb0EwAH3EOQV4Ijow0DebP93805PWL
ckOOe/GPkFFLRJpzK0V1UdEKKCGxw1lZXD0kJRZUwjT3P4VEGmqa9qM+Tezk/mLiAActjoQRi5hz
6UzP9xykxAbqqQGIJGDKsWiKaAQPM5WvWrI+aTDLVDuiY8b6hZ2VCMdN43YnzEq0Ca1t0MvTqLng
/MxtGLXrZDK31munaGKPt45gtiEeN56nTlb8Ft5bmX35g7fxk24rlG1moKRHOSGuU/+JEc0mDLKf
wPKOQUTC6ejUW0+XH1PgPGK8X/Yq2noFHRwI6/wC7IMSYOTEEokrb00Lb65G9x2FqL6wmZBnWbkz
0p6XEovRcmLXmruFC1iLseo8aUmU75ANMIEq5oTbUtvm4u2+ZIZyeHXyupgz/SEVVZ4crzXnfqLX
OzCkPiHNAaqJo425E/t7tyu0/y///KeI8/8SPGQi4kSp+X+Wf95+hg/577lD//of/1J9+uY/bN1D
HPVPjabp/rfs09CdfzgmNaiO4vNP+PlfQAmTsCJgEb6HXtRH7mQTSYQhuY3+8z+E/Q/PtG3Ls3Sd
OZyvO/8vQAnAuUQY/XvukGEIbPie7wrEqY5p/clC/w0oobea1tVlSasQJAMM8u5ad7D12xAVe+k6
R8dnwRMBKgiC52b+NNJO9Jk/2Zwx+Cciqw5mAAnH9gkr85pHGgof9JkLDMrupiqnVaR3N9+ioDH9
6FLZ3rVvjQP19oLUZOiTHTz+YrKeUs0hX0sX8mCbzUdBO0tDo1kjBRxi6kLD5WBk7IyEoZmqgk0D
WItp4MsEJouBQnEAjJMwqbIvNZ1Z5rBYuYs+mCsfIrlW0+NSDH8LOa17L13ZQ7sXqg0X4XRP2vli
NhauCGqGJtC4d8r2DNWFIO4QFBctxuXkbunv6DMUk9WSTN61MmBSQcqYuJt5YsVa0+Kb9GFX9C4G
fMpQ9vKeBNR4EBguMUYrcj8C+V57xgpu6kH9Nc1EhHeP14OlEhKOAdYJYt0uBggEHE7jDxAh3PQu
FEfmSWDtQJr9PYIIII5/nxkNUKzsrsBxLQPLNK9zUcZobRAb8iwseUBfPOylZjroniZjAclEOxVE
HJ/psIXnstbA5/bTARRvsmyyFtOnXevncLLpQ+W0a/4eqjKoz3ckmB4TLSnIfYjt2Lq5nbyHRHXW
zM676NiVwUsI55o0zxAPfRjjUNW84PT3gXOHdqpEee3Mz9wfCEucXADVgAnZ+sOSUXgu1pWV8zW9
qanQeZeTWEvoveZMcaZUlgtS000OEsJAyVi45hxEipgTTe8dyGJ2D81II0cbqr0N7eLAut4Q4RjA
Fsq66Dw0bvwQEx6fj4oYjzZSCruLGNZZX5x9huNHJ2XuJsc4Wo8hHkZ8Be21aMC+GdB3fVT5RvOk
ayUf9HfoT8H174GwOYf1ZXe+2xDAZTlPXe7N/nQ8Oh7nval3VM+OTEgy4Iw46jYqH2m+DqWEZ2G2
zx0uk8+kz5kGT5Z16ShydsT8DnTF9J6cFF3tR65pVwtBUTgYlwlPesB+b93xIuVS10NSv5g83YRj
PvgOLnBH71HtNeLK5Gr89up8G/aVQolTkAnJAO2t7LnFM3/dpBZlojc4jxGO+3fyItGkGaV3HRO7
AmjmRivZO/7MK7ppmyU092ve5wtd0m4eQ/5496ZwW3Vp8NkJKGck1/tQjJ/AfU+bKBq0lSdN+ZpO
5RJFiziR8Ktm0LnN9QD3ERd/Hz7TGWaGwMF36Q0k++WpSa1ph/rq77t+L9aGQvyVwEQBfqXGF1ca
L2OqlWdpwZYdGpluvcCmGSJl951/aPhkH8nYMtER1vss7/wHOTDnCg3HBxkfe6j+RDynqVbdIofS
IuFXZ5IojxqYBxqqRu6cTjz5wjriyAs/co3BehNa07k09PEYpci1RD5YmLqNdF9XJmYtktpZKPzh
Wmr9cC0gMigbKTDJA92K2Mnh2kcI0lt8HMu/f0HV7dPrpKuM1HfOtHO8kKExXGyr7Y9FHO/++0u8
l+manOV9jLEA9ElRvdAazdeTV2qMg3lIEBiVZBTwV+UMf/sue0EFeQrKVF7sSaVPIypqJ+3fndqb
jpwfixssoIcYZMnp7xFyw3AhoowymHtiGCneWYHQpuZjeBjjVH8BS7rwGtu+jUOvzo3tPyOcompx
Mo4rIru0JXFNvURr5DDMZHSWH61myI5a2qGEJKnZY5yYzqrBjPeBuFkYEsFuee6qdAP7WgGyhssc
1D+Rv1Z10h262hULB+AWmIy0OBa1bE68fxry8i4ixwSgqu6Xz6GlyatWGPlesV0u8D2Ddq6qeFM5
5ikE2PDtecbJy3Tta1gpw9lmbji+aIBudgCEdBh2PFyQ+GEtGlWLbSMtTvRcVfhx0xcLA+XenWzK
xjz3XqnZGbFxec3iHvUuTa3yFdGq6Tav6N2CfRbjjTCq9rfTuJ+EY5yqPu+eHQ3Hgh4b+bbpAup2
XyKigZFMP8a+j51MFOqtixWoq61zM0rCAHRu4Roe6UwRzssEtQk2DlyFZ5fqDzxDG++HuHgIyspH
mazgOoduSJiAkTy5Nqy6KBtfReDTjbfC+JpD9794XU6/TI+udW+xVgdOBam7zA4iaQ9p7XVnBuYa
t3miXhpbW+ECKXAYqfhpkE0/t9wCbVsdczJo6nQZ6zyjv+8SRgLPjooA+ngY6oT1Om4znW1HXYxw
Qq/z97X7QyYA5RL78TMiopYIHz78fYZdl+2ys6NlO3D0BlHQ7f8+Yx4ezlHaExkeBYgeQnZfQpXI
OG+kc/chYxURolokNA5mOTK5cwZA0E3lr6HrRHx14CAJNypn2NnZBh0CrQBTQeAg5YzRo8X1423M
e6gQFz4DpvrNBCW4TeNwE2W62uZlzDE9YWMnDXomGjc4VKBfSW8GlL+r0uYMFiu/aKyyxOjBcdOc
HwMyF81DrVznOrbgVMh636VVNndi/doHcQL7NzA2kxk4C9dr/FWJl98067fQz9coIsVy6NJ+Y/fN
J4swKUy15p/CEbkTJ/yX2k2TY2cNH1btg6So1BxDTz9XqePOq/Ead8xfREe/zWxbfi1KNITgGMrc
L3dMbjAeWFHTea/BXJbNcDFshteyqX8DSDtKNTr2Wr2dydY4ay2CI1N03+YA67DhXJbTtaZFZqMw
AqW78RKXgYAlXyc/p+ONLIpsHLFynaFe9XEV4NlIFlCcvkKJ15y79ZnmJBZ/NO82sJUxzJd+7D+b
tfgycu3YuoBU9WCYK+sNYP26N7yLKtGIJVmPUt1lsFjnCky18xQq+Yy/fi0dFJK1YqxVjT8p2DPi
GYBit8OLHVRfHXysuc85mlLDNXsDQY2+YOiO/Tm6AIBkcLnSe3DLQRe8l0j/Z8W3ih0u5lbN8QHJ
daiAZOmNgboDtWBPG4UsSQkUIvwSKQGGem5fwAEiZPuKk+Z1sshOy7p1MZLk3cdwhrHj1fcuwWQb
L2WrXwMChErl+ytgJJar/wIFQTDzHIBtqUS6qEKbJo22CzsYWORkNUCzuJqYjAOD6s6D9OZek49c
rNpjZ2ofaS8veqhvOUcSW46L3i03KSsxuLfhhpsMgaRWMRm+J0xHigRuMg/xYDF7gfLh9jcB+3wx
oUFfmIRHcfdzDPacL9zRwNoEt2STbGthy9l9BDv0eLwc04FqhdDLqmly4prx2evxkVT1qQ6tjnGl
PFA/ocIogWQGuNyN4UEUvQ/YGvd50wGCwXjl6wH8It89kcpLBwb+E/aIPZlYYCvukzXmlss8fKUb
WTxkfveGRmqPpPWroOW0ltp407kfF23TJ7yM5iYX06EHpIKShhvRJ0iLg5g7L/zxbIzokmEuFvPW
wzVEbxrNmbqOaQ4enElh4ekN8CFyWoLGWHGpRzPl4auYQv1ZL82HVHeL2eCbUAbs5G2qyYyXGc9b
emSF41aefIFqQXbPMjff8HkUM8Ow38ImezBVgG3DY1Y1Ila2uEdMrf7qqrifQYVN5s4TVrl31zM+
E++bHeAcNEjGTPJc6GZCCvZ+vXz8tBxxEC0tdr3IG7wT6pxKu2efJJNFQydses+jYf10aEjGuD5Y
1Y9kZjjPy5yIvGhr00u5qwC+Iju+oKlKoURUH0bplMifR7YvAkh19qIurt6dhGuZfWDt2cOmjKIj
BfOr0XcvobIfpeM8eJV/yRiwIOG567+GNwQfx5JcTqu+Z7MCOiqb6BsqJ1YLLkDmFcEsK+WqUwmR
3JVzIgtsryb8rzZx9GQBuXjBPXmGyctN2RRcJJOtaAzxSOvPmpGck8p6t3UsC+y/joaKsRymctVJ
RTPE2jASxJuDaUFPFkmTnzuAzGs1uchM6WM2eX4KHXBXuH4bqB4zTUXEwjKHq7x3K4VbXE/Tj/J6
1Ar4l6RDVxbiehIEc4oGJuOTk27MPiZDQ6A7Nrqzh4uCLhzNSLUtNTdZWZ0BSFBieBrio6o7RhGt
YaydmJwQq9Y3Y808QCs/ysJRW8uFHVYgin7gvI+EomqoN0pBtcT52PB4DXwMNUcS0mZYO6Kz2wS3
uCTtepQ4TYjWJn1uFViW9xU+JldPmVeGoPEtLc2XIGBrD2WlLTSgsJ1NIjlVltzahFzOCl8Nm0kU
J/ARL0ZkoYDHUcaAfqS3jx4a5DRHuY2v9UdZJ/qjlt0gW9Bisyt49Ca0R9Uhg67Rlo2sJkiBxkXt
xztrjLCEODAm6i6x19rgRazdznPUxuXS9oqTS1LdqruP4vTA3ae8a3uNZyrbaDuaXbis9OykaRCr
a9s79UT+IWjKV07iw8iyGn9R6e208Fj6adAP707jqi3nxK1NWxhdIKoWZoNvcVIKSDWc4gupo/cB
PoQZA3uCj+CGTmpCQTyu8KrUrzJvVm3jgbQd2muawyGmgfchTFDUYcna925rEOzBW06b1uPc7PDm
z2pTR8UVuxeoiyuOtd68brxHJ+dbYWM+68Jhu2wyen6Ncw8RP+FquYwBC7yb6UepNBjZSeDtfQ1T
lb5gkNHuPGbAs6IatSeJSAeWRbxo/PgV/AiccLs/9oX+G41mxlYWF5sqzcOlUVscrEN/Je+sh+bO
wEjQwGWsJf/z8d8XwY++pGKCfHj/ep/DTXAgov5v/+7v24mO5TwY6vXff20QTpYxzYj/5Uf+fVMP
qAit4Z4Gyo/8+1Jfd4uhZhg3eWy0gRkWe91F2JeQGTFnLCtNe9uTHpOMNJKK/ifKKWbbEaahYG3Z
Sg3psNDabSnbk9U2dFQFhpi2A6rtvNpx95lW04+bjD+1iSJDjcxtcT2Zff8zQeKYEYlzYxPb59Gc
9AgUtTm1go1GD6eR+BnxcaRetGgq41iOMaO672kq3VWGfo6xCGxGAqqsuKCZSujU3EUANJdeZbBy
4r9P7x+6EYf932dThjqy62t3LpSrNqrXF3/f/PsQtW2+Qhz1VKcIzjsRf+QRal+cZ5uuJ1s1hYWX
DaCiB9H6yNRwuujEGC2MOzanFgRSMFGDDvL3uOKMv6sUko7sUjLzWUtiYGlYoRsl7I51gZzZ1MmQ
udtUZ5PIXzJrilbTPce2RvQxK6LkffJowndmKJgumMY/P4j/+syh/0cpFXITD4ikvU6kRMySQy2S
a3bXIkvGU8DyhEMPTr+2InzO+nAvia/BcQWrvvnCGfTkxgOREbzgw0MO/yrND72JNkkrdpaBGyeZ
jqYBygg/+yHUSCLAASaUvohL4ARkInekVmIsCbg2OKQgELirq1HCyEos8YSlcze+/LkURmynjrts
fe2dbAh2Brd4iAf/uxq9LSmG4MKKBxtdECxakimyizLsvVswZasvTDSOVYGRAHUv7JOZoWvvLfJJ
en+U+PXSZshbq+idPNSjWbfcI1PY0aMjFUVvWpoNmF8Kv15Ej0Uqgo2p+gd/YOqnWRRS2WqS1h7/
koNpL9Wqg6UnTLzIdlS1wb4vTiJITuldwzkkxNo2aMY6DtQzLU55mi5XcFFntxI5olVmO5tTlJeR
8GtxMBTBi6F1xGIknC+GnS9Oltsgos7aT/JmQXIlgb2Iq+wskq2pt8bMMqvftLrTc+7ZSZ7co4rD
KEZHwCs4/Ax++VCx8M8GqhbbK7eiGO6gUTI10PEsB69CuKoOdR48lZWjL3QrPSXgNpkpnUar8NaN
9TYGwRU/813TEu3K5KxsRjatrFww/pFN3WjsJtWuCTehvpQJIMj8JVDecjBMe57FER3WKL5V1lrl
LvmXSC9oUlVc+qjJqgZtJ54ez0cA0DiILKU1PkXkReFiaYjGqt8i2g4emGNOTLO8kV9W6e5aKyWZ
KU6+kjL3FjRu6UyO/UL0R+BW7wPk351JfihmpAbJX7XBNRjhZQVaCE3vexxNsoctqkfcuUPKNpZ5
/kuS2mjXlLolqNJcR030iPrXOosZzGQ/vSNfDGsk22n6avHVz9B0lCtbuKwMQb/Np2smSI7xdQUv
cEB/qWtPnpv6UA/KXTQq2LHK3usxCor4MXf1U4jgoGjHSxdW2tZoXy1LbrT2RbnxzowqBkv1Vs+s
x4Sop7nuGg+kA8TYemM5x2v522gmugeilOvkVNb44vPgmAXSmEGhN+mhMPDufuqJAVdyRrr9kpVW
tSgqBppkchGy5LCi2TbhqX108LsgfFNV+WU46daU2mGwFCDeZ48bEfPdL/C3el55wcXwB38BQG/l
GPJaS/3FspM9Lp1rSIC1zHr26HQ/1VhKG/eao4zDcPYBnBFVVAz4sjTRqrapeossP1pXk/UZJKSn
ughr5rld3uDgXvOp+o1YKMREeKtWz/WgvWR3/b5rHHBEwhYtPqd4+AxYFAwj/73HfbWq2uHiBN1T
vSt0WKxTC2kV5bwq6f13RklWOK5gN4V6ig5dvDXWkGz8abpJz7hm9dwKrCV311Op95fM894r9Opz
GaPL6RXCF5euGUyIjT8+qRzwbziWZHBSquI//m21Fi8DEmMzMJ8atgAVGifLh0qpI980xmJVTu5q
jDkKJlN4ZOtb0W27ZAaqGvtLsIVVgcKjKd5M40FRvTlj8VDin2yH8ILm7dGxKMqmO/mYtoddL5w+
PVtlD1w11oiMy3fSJgCIyKnYQKMem+61ThxAWuPWZv5Kx9ejO2289br/GMFODr1YLF1qQ/0u5O1r
8g/cjKeL94tXG5fuHKlUNsuWTkjBM5XD5f4Sq7y6+ZlfzeF8UMpHK9FGX3j+C2zn9ygQnkL0lkwY
bn1ZYKoyGNEm/pMYjGPv8IB8omUzNaye2Hu2dpafvfirk/Z4JHLBn9m29prF2ZvJuJejlb/wpvS5
CQFv9U99URr8t/j0dyO1GZd+9Uvx8UTOZrkMh2yRtCTg1N65dlBQ9yPBRKkmBPY7g/NHQ+KbPry4
Dk9KBNTsGgo5OlJsk+l0FAbnIic9MB7jZwH0N7li2NHruWDatY6U/hlERHql0TnujU8yL1jk/foc
Gi33PfyBsay4Kwn7RRtPB/t+3CYScKaXoXFwKp2GYOo/8O5vu6KI5x42j5k2QGoLLdpGKU8w9OzN
yN4xd1ynwSz8hLHtfbCJyUVDEEQ0OLr+lxr3WWVXW3XlCozpIuix73JtodgwMakwdmJfiT1toTBP
UEeOBD4gGePQ92v3jg4mz1ulw/gYVvx+YBpqVSmcFL0Qn7nnwGoCKTDawdFW6qnPhnku9fphqv1s
08ILQa64F9kEz8LhoH1HduVqtGm5UpdKmk+6N4s6Us3sCaZGXa7ITGN0WBBNFgvjbTI+8j55Bs2P
iykN7s4hVsga7MnQfTgmYaNeH0FG6IyDl1GHZh7KGi4VUrbAGrKOtosh+MtNLui7C8yueJNI0JHu
vIa7wNhr5SjEEI0N0b7LkH/Q4A7ptIGdqNoIWVgUnok6c5bx2N5bryjRW0JC+8wlLwTgKaP7gRWr
Qfvnv0y408y+/VI19NXBmkAe2uHJzfyLFHRJW/Pa1sNLZfoPXcgsI6u1Vzq2JFLiUY3KYpNrtCgd
PJSiYEOL4/EzjsbNPSEevkPzOzkTycEdZ1bmfPMRqAg+ATaCHnoY/XUCluJP2vYut9DduIs91RRv
QLTYsrP4e/AAVuQub1yUpssJOnhouI8zR5LWGInyObLUsmz5A7pIR5rS0FWefLVEJxGCnfEWxK50
M6O8Tzc7FFR1bq5rq7NXmAi+KG+eYJYpKiFtEaoJqkg2/g5R+5WDhWljl9rVB48cGA4HyGClFwiA
jVY9Gz7nJyVPAxb+NNhjcqgxIvQnrYzMBbhzlMzKn2XQOVwcGzMCXpI1QaSuUw/7Tkc6moWlcYgA
rkPTDKJnvRLo1PrQXzJhy2mQf1iTgyi5wwkbdMdiINGayEVeOCgn4MVXLM9g6O7+YGZQaFh8xH/D
TU+roxuy5vklB7Q0GreuX31YgnFSFG7bfKCJ1f1g80XjzbkJgPkMQckTAtNxFdc6XfgoWdlOtS1S
fQIzAraolD+FVtsrTZoriz6/UT0bLXNpJ3Zp5sXxZ7UfZN7tvA5DGtImOzk5OSq2dPR+lPTo/zPX
g4+Ccv2+AuQWI+geYsRIQG6dk0PT5Q76dfJOKkSohfCR7/KKNyGhFookBZS1Pgk5iE+VDjgVl410
Lxxob1HQf+Bhc2dj64EuJVat1c03GK7jOmgVAL+heZcZ/S0jxjERDVa6NJRkczJQqAIyCHTYHB4r
n6khOaviVTdEFk113OFMU5YCLC8GhrLaSBdybNU4lKCZt6kmwIbY9Bd5h57Ncb57S+cE4+ozQ5m4
5XTDWSQOwIlOJoTmgqroi+Tm4hicCToB8wYLyAxLRcNvFkwEFh1jLsx28t1GhTQbTApjVNFL3/Xi
udFMz6FGdk6ucJX0Hhm9TuGNC6UPX8rlSzbyOA9p4dwbdiGTlwWNMb46PLY25HE3QmYQlcS3ArtB
Pg8qE4e2AeF7zE1tVgmtm9NyfxylHyxGY4K1XRftUnhOvuhj/S4qoJi0XwLXvFgDWapBTJfQMzwE
3cVbGcbAhZ4B6RaLCLLiJusCY28SP1G49QrjEbXtza2EuyBecdzlU/bA8rCKGesjeM24k5k8mZvE
1QA7hZa+CpAOrtTAJlM5IP5AOP/EHP7m0cBG69urpsRbDcW7J8I0HcdD1Mt+k2dTtswsZ9tD12E1
bKAPw+BRDHuSPjpC7qggV6NQTn1mdJm+DTMDEZZHGeKAjHHFNCeYDZS6Shc2yNlVISkRrGZYeZ2C
zxq3zTxx7hHYUnstG3cX10G6qqqFrMs9Ns9hroc0VO4oi6U1Atbpsg7rZ4oDsit9uRrb8VMgnjiS
8b5gepYt9PwxDodpXqPWClQ6MKTlxgj1ZVkm6aEI4mugegoPj79sRONWk3Q1Y1S7iaN0lTCdnLWN
euQcu1K67i+NhEktuJJs1xXleop3UhRnu2CwUHHOnmle9th3of9C2hU9nLKytW+6cxA9nDUW9bkx
ss0ANTkFwusWWtLFa37fR9RVrJqYnVrwhXOC5MuV2RWfmO0WpSQWeIpc1ljNbJfERLO/JA92IXZs
oY+V62w7l2wqu1URuwlmhcSh3gwcsPr8L5pt7tf/IOy8dmMFtmj7RUhFhtfO2Tm+IKdNhiIV4evv
oLfO9dHWubovlt3u5DYUq9aac0z0P8XO7nIgN1HircHEM+0hpqM0yEWw504O88jQ1T8LLWyOndRu
Kny/kes+eaNg5k7m+Y2W4GjMNpI/CSh9GO3Zlhw1zHnMD2iHII3Yp5WxRHI0LROR347ddDLdOFsx
3FmItrklqYFRh0koowHDy1AAr8CbhwyX2DHVLuT+NHowPbLOSYbuCIGQmC+CkFGiZj4RxnqvorZj
2xGx5VTmUxxUm2kW51oMHfdKh+5b+/16oue/EQ3EmKCYbjPtYmltseW4O5updkFUgPJjqC/GpOhL
sIdDvBNX5JlpH1WUPHmvNPSPmfbcW+PeLNnu9aHtLA2fS4/4MXvklG2TPafEvM29ICYO3Ydg8+VI
FELIG+6Ugobgp/wnJ3OgcvVy4mYcDKRMo1+U4TF+K8zNOMkKccu0wzl6p8bQAKThYwmZTc9m6Xj0
kbxL5M8IOEG1ZxTROa8z96KlLm5sGxGUmdJa694Aq8TbEbUth3lAo+IMaOmN7iA7kRaTqUP8tNFB
s2g9xH7wuZh8WJdMdcseS3vjOTs3zyHNMFzWyKNRuBoMOtlcbo+KId1SNurTKS1tYVtVsTLVK2u7
ZD6pf+uNVy0TNwFybgpvnfvdOd96gVr1dbQLNDIhhpT6N+3U1s8Q85KbDTWVLRVN+cosiIpJZbFi
T+cv4e4Eaz1lxbYB89SKxjfAFq7PARw/swDfl4T5cZC62qQdxGekJjvLbf6EOsHaevrHKglrl/xH
POXgz6viA8ABdBEF8lDrc4z7G9/WDoYO+3WETevF6qktk4fEmnHMfXIIpp5QVapx1b6P8Udrt3KN
BQHrkiDi2XELwDhFti5HwaGu+vnflNy3Zu5sc/Q/ut7d4siHX4UfzTLzh9RC9isnzA+qdHFxlADz
I6Y8wikfg2DYIZt46xi/I89kIfIrdJ5JtKOSFu7k7jJQygscR38YVD3PAGLB7s6iawvwtHt29eE8
Uww2wUi7rle5wI+VAyfIPpzRNFg5jaNviO/AKahoqf2pb71H5WwjZTqbMulvx7G6+P4sU44j2Lpk
nwR0XGENGM3WS5vvFCQAm08q4ExAWOwq6xi7qH3zNt1UrhaAZTIeWhyvTFUYFAqCJaPghcFUvaFZ
wf+mxZlWohVNG1nDLxtXFh2NZTzk747nttBUuCx50cC67x8SruPLLku2MlfNWuOKaQ/sJyUQJWT5
zQ+jOPy1JsIrbE8LRZ+uIEmeUDvz4ABaxJLLqMpEEeIoDjiempUhaaxtfXTcik6H5T9oUQb/RjXf
SLvYRGWYJQxiD7ejaUL5aEBd2Ia2LWOKTV1/noT2XYeDdWhkua+FDw78hMh8iAry5PDvl4lDvzN8
cMwfJ0ua2zKZ7sKuIsMIF+sQDZdhWnCKsONq8IKYpDkS/TqRo1ERxJErPLaYCDxTimXshWJROS1G
zaZ8sT0hXp3Gvq9N+7O009cwxx5sJaPYsKop996mwbo1/TQ5Io2qmORQcJZFa58Je6UtBTqBNhNG
Khe3HQkz+0G+pA2Y6mCG1Qq7+iwbVR1yiYA46G5babYsDJSY5YyHk7WGm4f8rTC0ibZCIjk25ChU
lbUotOwSjDiLdDWON7oLPDBs60MQ12LvTOKGxgE97GTa1rhRKhZjcHDVrrV0YHQx9riWDj2pWgDX
QsgC85cTSXjBd5QzYhsquU4cf0t+SrYNmC+txDVFfOhnM/92ILVXw5yA14zDwFPJZRydB70MzHsr
K/d+j6FrCPWHmFnUbpiJd2S5HErb0bEdFQfFYB8GuH/WXANw/aA/6XQIbUtNmzQQGvlfPRHdpveR
SNqO+OayzZgDSbBTItV1kDQWJlnd6nDn55JosLmbTTr2sz41Ebae9qPJUPpHrDSFo+WrsaZDBmVr
m5qQ2fSMxC02wniMC7/ZowMRLCXvpJtIiNiFtmH2Xi9lzBiI7zBexeK2qYgpCHo8r1jMlV3pNzhd
133+GQg7fc6C7C7OzE87c9atJDPUzwgMqoN1WvmbLurvMw4FFLVtPSdpsvslv9l1vtu6fdGqzl8T
tbsJXHwvWWkQQ8V1Wcj62wlzClPfbdgHYh9pSVgy1KEvJe6+KtyzTrGbKqIXyDCsvibSvhxk4DDv
OL9Jui0uVhy/yZLrck67OtaI5cia9JBzUO9MzzoIlEl7s6K27svZAbd2YYaizZjeTTbDuNuWjkzS
tSiZYsTta2DU8dpP27fGqINlQAtvSYX809cStElTRAASW8y1MU27qqBA7voR55+7yTWO16nv8LAi
JMlEzZs1Cn8ZxjF0+iJhDOEeScjFXIL3TVXiRVDdr1xsviLEg1bNbWKrjOWqK9vHnLxsQH/OSM/J
Nld2BCfGZXEiZCA4jDYye6A3T4VhQ/ArLbSzhglFc9KKjYhY+dCSVITVjR81lOQWAhtCKfe2rIW1
dfzJ3hCgyxjAl89pTAlI3vlz1/O5WSb2hczF8SpIUsOnOyw92T8KpaZdtcILSc4Yt1RBY4OpS4N9
5BN/rDZWdPRx2XGWw9a/fkc/BbHm//82g907IR3/947j/Ay/TyMphZZOFbXFUU8KksbmO17vIytn
5u7PP9PH98bl7ysGqeRX15/jMeJX1wf817e/z//3NzaLjeHt/5/v4u+b/PuKXO+aaf3ft4RWkKzc
yuqyowMh8u97vL763zdyfTXjmkfw+8KEmFBCXF+xSp2p/vv5/X3y663XL79/k3BBYK8VB+neV+8h
XpGDlzflHnOjsW9h5P6NGrh+d40a+Oc2b5pAjuhzNMD1NwkiK7pqqCT+/nz9LpxX6t/bGozOA1yD
3fX2v89w/e3fB/++1u/j/nkaW5tlPXqoL3WHPjqcVl2nbghvft9IZWhMIK7P9V/flg3H6vr32Qry
AjbGYD9BIWJrrlIxbrxO3HAWFiBe+ZLM6Pdo/vLPbb8/Xr8rWvfkYp6HdfCfh16/uz7++t31SX5/
hAfcsvcpWtot/3md3/v9c9v1x+xKg/+9z+9zXW/7Xw8Bugp4obGjJR2Q7e8D/v6515+vbwvOYDIt
/3mav3f6X097fUw6+Qe/6eQWNnB7aArKMt3S8OLOP7pBzBht/vLPj2JozWzxz697sUkmb5P4c8dF
QGq7Puj3yz+3wXbD3TZY9vL3Ff55md/H/vNS/+t+ug/cEFXnf94t+kKidA7T9ebrAyzZMwP850n/
6/f/vMj1x39/rfm53I1wWv/nR/C/3tf/fJrrHX/f6/U+19siFGTr3jV/uniOX1I4ACOdEdqi6FtG
H3pu1u1t2Pbx5u9y0ZvPmt1kwXSODPl0XRdKWniHKCnLPe4pN+IKTvchx7CeEnbVs2VzTG2+iKVY
9vQPctTLLdPf+jgiQzrCYqqPdOtqiy22I9dKT+0tf/PFSGmdCS9/FJC9doB8tumgHuFX0HLUaGm6
RFQsBryrqBfCjQzUTaOXZ8BsKMs6auYmH29Hqb6tIAApgp7ATFr2Hsxh6QHiFs3GcSUgQ9LyE8E2
18W3nw2PuvRTQMmIIvKhRFxU24tRD+K1kVMlhek5n6l7dSxK3DMyOuH6zs/kei+jEst3P+aXXEcL
wBAbGoJTIAigFGaKLtcWeVt3supghIwu5sxJ3FkePrcJTrXpsF0d3BdKE7Y2LclhYPcUbbAm3MD4
ohJjBq5ytvp8pquSvQo7vRsCPkCZ66O2DjQwF3M/BlMLQv/pybSyfSHlGZUuqXGN9Vb11YGwumxG
hUCz5dpOhXIi9Ya2Z0TbjR17CUcLqEZ3oivBHiOhDaiJslmF+LqFyRQgaK1401d8dnZLsJgXRY8Y
ZpeTBLmgBfDTJBvzxhtvgFL9aVw+GE/5b8zUGY8q/xSOBM3EGc9TJOKgSzmQCYThW5EMkmFnJbQv
eqnUn4QAuKUQVAQDHL9tAP9Bk+2uNRh/awTSxRZchd6inS6b3lpXQ/9MLTlsmkqUkDaabze+zUOG
9ugCeaxDK3lrauN4b8BiBtGnUZln05KkrfdGgS9hfJ/vpEaDQHaQNbxJ77cWmZIeGo21YfGHh+ga
d6l3N8R+vfMa3vQwofkMsQIcRME/WsLidPEcsg1beOSuMTbgXGoNdvaR9qcNMM/Xw3k+gozEac9A
yn8YYVMmN4wHKusdR3ZwKY3uqyJ3Ymlw+i2RAarFMCKVi6CmLi0B9TPAXcOYol/VeEOsphlWGfIt
00q17ZSCgnFAm8wNWWY4RvsSxClifhBSaNYU6kGdN8xrOSjJVkVLIms3qPFQdzY6Om2Tk2t6N+rt
Yqq8T5lh4Q1F+DEqbQM2abbKU5fp5pl+QnSM8KjbfvStzcrXcojoaw/Tq19BRHOsna79uD5OSCM2
472pk1mPYfJuauGXmmMGzQ2QDAE5kfBPnUf1XWp0XuF5LsjB+koroHhTRWFM4xFrrfcczRW0nYDL
qTPAJZYq6IVo5Wmagah9C3Uk1vWbcKA7kTN97cSHXVmUPWAm11390KTVE2L6bOnTqXR8+aa36sIM
DWCQ2W6yVj2XIjCXVpPQGQ9ETpNGsd+AVrjwQ8Bd7ci4I3GjnW3NGM9Kv3dAK+Hgrixsa1nGHqnJ
K7GCEXAwyVhdC73b6SaCyywbX0JffQRhVTM1Lr+T6XUyUlJpUYeKOGJ2bzx5WP4V7oNjEbf6pj/6
+kY4yv9oB3DrtKuAQ7vLhIiShRMYf4iXBhzuvCW9fUGX+aIy4AMGd8v1/mwK9HftZCVrhaSllc0p
QB9CawocQxQ5ULGLaDd+OtCQguwxLbp3vSuYC7XjrZVoEGHwDDp0EjFJsHZbDMIqIvX0oqPBWver
kGNiWZcd6rjkA7ss+h+JEAabxV4OWLCwacGVZo8YCWp2F79PUx5Nualz6AaoUdp1T1jPch4hO0O+
MgtSLQuNjkOWvYJTz1a6D9SyqWlHNE3+Im1Cam2yFzLCSldh2k8rpxY0ZMB1CFT260bLnp3EuFPD
3Jx+UQ5T3yqGxNMgiIiN71JLv/PY+Goqky5HjcpdQPDq3BzHDFGeHgi6ZawjpPFmWCkkv1cdlcKQ
o+sENPEgkupSNYQ1FeNJdjQ6GxpWBoiMZWRs/AbrnWiBDA2aQ18TWz5zK+z9EHZMN2TfGg57/O4R
/5EidTD2V2Bn7NYJAS7ua6bqkKkxD2Ul7nsaW6a7B3730cSwdQmoj7wsX1ki20U6WIMwaNtV14PJ
crz+0DJZDx3Q0BVX3XVnJujae5WuHI3ZDeK+EX0DCZKBqX15FQO+QA1bE1qYNfZolMBhM/V+tPRp
67Y5zHjL2NpTf06j4qkYxMbSM4ToEfKQscreYpvDTCtffVEmB7UMI29hy+oeDfBjbmfP4wTrHRTK
I5Dpr3Igd69EV0NrOHeqjRMO58lbuVi5l3qDlFV3nHMpkdGUDZPUkqGMYzXQv1CoxM62jzXcJSjV
3pjavxNa8ejI7jQ4sFVEj8A12zVW9pYOHBNJ22yMjtrAVCcSjpfZiM9N1DS1Umncxlq9MmvOT8BR
drZj1436MGPWF/cOEvuSuIfQfh/b4T1smAm6GZJQD2QVGbRvTU50qRs/mdXwBjDuJ2FIq0JzO5GZ
3ln5I/NVJnKivJe4SrsYUI1KAeHxecDkRJBSTrFapzqgyRzDq+WHH43X7MMOWw7dzXXhAV3vW/en
sZoJWA6D865FwlBYjJ/AIyBz6xdVQdhEMHuE2uIuBfBFBl5vrzFFbQfH37/NCfI0yLx9OTCmx6QW
LgmeK0EBcG3WDGCvHfvlAEG75Rq7WUddEWAJHyM9kuQrcoxHon/teFN7IV8AdVULMWbPfq0dWfke
4jqQi65z+ejDiw4CurSNbZv0u6EMNs2uoYXc8LGwSCCViLFcLXrGhO/RyGCwc+Ul9mb1Qgvoqhmd
1eCfwE8+ZB2YBYZCmFQ4e2Ei/2TZcCjT3l6CmnlBFXIy/Pa287Kl2/V3sg3f7RwxQQcdYZn02Zvr
++gPMHsum4mmlmnRG544NlKww2CeKRtq0GPgPNaeKU6cklurG6e9jzO5zC94A1DbYAbCM8Pp0r04
LW25KQPI0YTlTQbzfYHLh0/TQs9p5uEj4EXIlRhX8pagv8rvnmCrZLs6YqqCoMfFtYDHAN15Eaoj
0q1ogYbxHRvMiiUXqk9ebdwGhHrtn1uQH6uKyGYCZvB8MVo34QQyuX/JU9SpsHuBNU4gIpTJhwwv
dem6OAhyVFarznD9RYOHnT4Lk9X8AT01jKgUMRMa6oXd1PF9q8i/ddpHLnBUknf+txi67qQTIk8O
q73zgDBr1shuzu/e0fwuxpG0Nr3v3uvG34TKY6oRj/wWyRzownXNVASUekXEhsbJQxFWoQmsQsZn
zPoQpIIPzUkW3HtT9kIImC+5gndKogOnNh57Ts9ScTGMgeKUWxX2N4OfcLhU8b3O8rNqOs61IEgZ
E1YnAJB/IIjTHtcZl6fmU9B4FzUUn/qAKmWqG0pvTEJB7G0Y9567sDo6FIshTTbg0BdKkEVS22ci
Yp6ptZ89x5RLOwQCORnDF10phi0eGE3P51LjjKvU6z5C0JuJ69xpYUJ73KmQboOFk/3Sqend2ipn
2uTANbXgRS8dyDlJGP+Blme1R7vU6wVzd8LCh/7JLvu1btgDhRURurHLPtjpbrGhMuzV0luT3jgz
109aYsWWMdtNBc6RghaUB7pcs2G+rZPRi4Lok51ytbTTCtmrzsTf5aDR/hiB8RGX6T5wmA7GUXuU
1iWXwlr6EWLiLKcQnewQwV3qLX1MOclkn+vOf8y17ofRjulbxMmQwyoBy+CUJi5YrlsV3ibKshCR
VG9DnRy6YrqfTFouSr5XloZa1Uc0RrLrk7SQjA4yePJ6BLSVCKk7MeWjlcUA7qHlECAEEKcwXpl2
igj7uLA/ki6HOdePMIsdY2OZ46MhMC8lnIERnzDI7XCWnP3YCEpWGVkg7BEj3UEJAglpODD3ecoI
s1nkeU+a/ZxgYfXWJRzyM9k/OOMcz6Aca85Nar8Q0oZ+UPFFARxrjlAtHTEwBgCAaZXWBpQgxglt
joQUHj7Q8dmbvbs9aclpysKmmUczat5UZH4ajjZuAkM9CGIExhag6BhmhIzUVIRA1Ukh0QjBpTAJ
OUNSCipYPDGSvjI1/5iMKxbO0P0w1L6umyTN28ZyNMRdjLoe5Ja7Sn1m95rPUeLaxofteT8x8yWs
guXeNPqdGkkhTw39vrJ9pFM6AZG+iXUuLUmgJWcqjgmRRoC1G7yUwbgxLnVEka6uPOqARC51HwkP
4o7XRK/2YOCOGgLFqkT012TyKcmKcyScg6rJdipn8B9xdjTzQRU52Wz5S1aLspkutAJepfU9IkmS
+ZSsGFjhE2u6O7fo39ym/4rzlqgIAgcM/R19p72SYIbB+FcwampsfVPPQICDR1oPcKXumKTS1E7y
s8KxpDGjBIfmvyU2+hP0T49Be99Z4Kx8tu6LogasLAheZKh0ziC7WzqTT5Ie1840YNQQ7o1k16EA
S6wipgK+1T8ZSnsSPtDkMBrvcbipFWiDuzzwGYQnwZ6t1qvn33v02hGZ5O6iYI68bNuEAnuGg7n4
kqD0r8bePiAbW4C/3LYuGfMS13P2VOEAPYgk2HFMLmsZmesh0dmJKQRv+A1glRoOnec5kxqRe4PP
L4wngoXwnhbuuq/Eq5ZlB6/uiLIcxm05BJtSZZheKqDgoWq/ogoKrW3uqS/whFNgwKaxqSrZffU3
It1TSdt7bVaeqNhHIaPgSDbOmnpfw/fhvxaViQbPS4hRiV6jNlqPI4ZkTYHDIREJ0dX4Ulpxtg5A
aoMhWRSKkJ8GV4uTMNqzute0YMIeMO1cgbVHYubUaGF84Kk1uB7f3XG3ZBZfOenTMMyQpBJBq+wp
OZTTLoGlywVDgAKRkH+wym8ZuGC8I3lpw2hjpnaM6XU4ytT4BAQB3CiBdE4TnGbIV9yPTykqto1W
+j5ktPkiornsDSFe4c1sLsW48TPcqmMcovVsKyZfJMBqZQAhOlhbmZKLBJPdKgvohcTxdxlkJ+Gi
aWILZrOttyWk22YXDWVLAFHjLurS+O5NTB3Zk87seovw7d1FzeJOwxwFl+9TU36XzIA2bpl9JxlW
3171m8qILlOIUJXs+XTZzPN7Md3Ukb9zbweuppyKF5zKH7ERbAxb/QHJcgl8fF6wts+6W69z5T77
+nAcaw0lR8UuvjRh39cWujKmfy7Tq9QnIWpuhUdyPGU2QUSkHXabGAGjw7B5IWX/zDmKGkSXiFx6
oM11OG55HEC+LlylsPf0TDzhQdVWMdO/Z8tAO9JXwV0bffsDtELzBf3Mo5t3VJtQV2x0FsSmBvEC
UQeKJLSULrsFCl7OTTS7ZbWtamdjvgnHwP9hPg95R5RQXN+XfHg0Bc07LUvHVWuZrwruhx4StjOh
1eI/44cnLASP4eTs9Fn3BpJ8jiRfUAE4HFn8Oww0Z1UHnq0tcT0qoGRReCd/WHiDEDFfZZ4IuLrL
LHZqTm2g2+krJATiNaobYzEa5cXO+scBncJmjOLbBBSk6aMj85jJWoxhV2wCTz0272E0H/QPpNQf
Ls7lRnBgpvazGzkPJIKu8OefIyIS0xYLCjEWTc3ZEmKd9oZdY4rXrrU/NRdJCH/XHlPVBjcuzZiE
6787kZwmDLWvugtpPueGBcC3wA/Xrf4WzJtXTwtPU41WQy9PqeHAlVTNl6yGWSvwnHUVWoYIuVYP
UEcI0MB5wNFCFdMVpb+bBG4qmwlyGbSfhaXuZNRN8AFs9jTdg5tZR0QWQMA0TCwhUnuPiSVvTIOx
myc/FAA6QxmjhVpZfkV5tEvs9FDjLRap/R15NX2qupYrK9PDzRBvjVFeUiclfrjK9lIN+EmEXFel
/ZHqzaE2mMT6BMokKf7bpDU/o6C4q2N7zVs4dtDmoSE0U38qNOg3qYN0IwZ/0ZtkEGq4M4I/U6E9
GrNnDcfOo5a+KzQO9mQQhyEkNZeBtjOXK7PVv9yu3Rt+/AARJ9yXRfrdBvOHHWXvo65e0gKrSmHi
NG5K/ua4v4xpfy6T+AELxQclxIeYZc5uqTa2HN87CRrNEzMZPPfTZTSVBHoZLvLm7tqpHLYDS+bK
HGnNitg4oFqnmxC9+1iC5pnqKc/CIyro+9zrrYUrtLcp7E+iAojoF2eDJRwoyrYtSyQGPUFmCBbj
Pn6Ns9pa/qls+WWb2WcgJcHNRnmXa8QEw3zD24I7JsD84YBsLPp1gO3VoaOXpURXmhnZCExBChcN
SYH6ZeyxMEV68JIkqGLtDvLL1LvHeALcKCRieq0Mt05V9EuxbKcB3J8bp5spdI+w3z7I2XxHOn6j
8sBbxxynnCEvuB3ICeiIZyvPYGDDrVETkdUTMeNqBSmI00ULikORqWlb2eba7iD9cMnT1iRQeAZn
FypKtSMFCKkceurBw2I3/1HS9O8Hl+YNmCZ25VR0HMXF2cyeIcisoqy8raP2NVJoX+dDcBoJzioo
jzahw4FCL/+C3Q+e5vQauO2Fzu1N0ASCXYLRszrpazuRx8zKH9rIeMsHx2KjF1HW9nLr+dM6gjC4
VkX8gHqB67CYyc/ClDt2Yw/tmL8SmvDF7vex99p27+IHMckeWkEQeLXlqZbBG+VBt48iSpSARv1J
86x1jY4KgpydgmIydhDSaeslo0nJUIWnfNROpSu1C3vNl4EgtdXUuWBfY0IibcIleGFwA5OkM26R
/VfU0HQ1BgQ8AQwr7Yt9L3HZ6pF8KG83TNpFsivfh3lKExM4pYp7No2A98yx0ZYyQXQvyW0Zm1wH
/4yWuYJWySTCZaPmRWKbB/p2HP1qb2secvzR95Y4wPJ7bSQei+TxBg49P/69DTpownnJ+GblZuDg
60IaXKtam218XhK/4a3CYnj1rPjM4IcILRdPVQUJsnRzALqe++7QR9YxUC9cs9N2/D2bSadQ7ayA
Tp+eL9naPE9Z3WwVFXrdcw1TNQ3IuH2QQ/kBmN+j3cPVZ9L6vaUrf+sGf1x3BPaSMRqq6BtPTaWQ
S6IiaPCmaN3YYmGitHd6/Qc3MCcNFXYeBJ9mYoHNcWihQ1WyfCzykUCCVTssSwQL4hyZm+caok1v
5wbuV+QbmF+sRTKyCAddQHBffBIWHavWN1789NIhRcAjfK7ml4vnCYzp6MTiRu+97z17FkQMr9hZ
+G+WakxOk3DIhbyRCRgGlDUwWHG4Y2Ta19Kipene4GFc1C4hAIMN/jiE5GVnd8k8OvC1nLbhUB9J
ZetxQZicEVBD151oD51C91iF0DnLEckaQjdOa3NfKItcIpvdG/wUdOJVGtEJdYJuobuy4cgy3YUx
YrwDIXVDguIrwFvKoSHB1mjmf/p4as5t2m5D2tvCZqdshj4X2BEIC66qtR+J13h0z374BxVUchT1
7EVgwyljr2B5TB7y/jkwsaUojz1aFCKPBVe6GFpi2InDWHp+wt4ZNj0I+GGbxEJ/SX1W65TMVzul
xQINyt7q8REmJWQVZV3YYz86In9pyJRZazUGAyigr3YIxz/3gMDPUrgERSb/RKIXXLGz6BzSpEKn
SdsT4++UMSvB0iy16gC8/DLYabpFGcSjjKPJLGwjPOdjwpCYkz+wChTDFRXyqGZmvLUDeziN2EWv
ICkgdRyyhyb1qBM9wbyrwlkM6Wdh0rCy5XeaVLe1T0xqNs7uogzPiGHt27wl5TFkMNVMNJ9cN/3o
aPJxtSk1zKZ0zLIy2pOpORfQxpvt4H+lWxluuXd9K3I0S72BvG0ePQXvFR0WjEsatWt7wjiAaRBD
ZZhB06MYuQvAvACZo9nZCc3fqovSZgRN3sm1X9g1NT9jD0cRf9xVdPziqeuZl3HA+GaYwuCoV4jn
YFvWaXdXAeAGyt3wr+lLwOTJObThKnT0bQYScfSetia1lNwnag404IoQVRbYgS4W55axO45SFjHX
cPHYxOfCEje+tMytJToyN8dyP1UJBo20WEcz+XQKuTiEodUce/rtqYelIUmHZ6fAByraJ6Zm/P+L
CdgcHdkgbpJDVtJWZ9+aY3wFM2+qTSHMetlXRXxqXeanFcR+YAODdqw5imGAAQtskXuygXiFJ70u
7Ln+LFv7OKm9nbKSZnH5XDiTucNzlrCElePBauaZUC20Rafn+LbctKauJZUAJqRaWxGHhdZbBsk/
NAI50dhmOfZznmEbc3XCkzxrWRBGs7B7kpKI7YVt5s2n5E028BIpsUIAJGp7aVmWiYquOuGvfWkd
PttAbx0oeykaGk77VT481w5/cWXzkuSB04kJHZY1RjKOp15s39aRgucnj6bkMSzvBC0UjigG3fxX
1lHaQHkEibAmNvlGl+PGrFhC9bnKcpn1rB0PJXgSqp3Fxn0hNKL6jM4qtgyLzcguNj4yzCgiBYBo
L+FY7X1uBGuVjC/gGE5SuQpqAmF+OeZLUDuMiCYAAkM8cSftj5VrfAJ2+ClNp1u5XncImaHSOPQN
vwZgQdvckd9GS74z7oRbNTt1vcB7ziLl7fApkahQSblo0aCujKradcWRkGlaLwGuKU4kyCzybI2k
vZK5Y+xdA2cnZYXNMWdJ/XsI7Q8C/9QwfXdFdefLZG3b1e3UOOLQxBjLm+AD7R6PtgwHQ/djAFlq
NUiWzIyKx9F6demZMTv4pxLCdZtIe/NrwMudXosl6x2SAktz19nkfUUp4NiIsReBXFQ67HOsxUjF
yr52a5SslfkwklbdaPvEDMaDgxVnQfAHhuaOYjYsh40mtW0m44dWy8Sm9m4NS6MwFOOzGgBUNYKu
8FA/tYqJiENKohESLzT0PnidIZt49+E5atq3zGFEZv4xVHzrsdtnE8xVUanhxTLYDnT41RaRr1Gz
7+rSjm7CEldCaTI2mCHuDXreUr0Bj0DTHZzTDvKt1X33Hg19mdCCV6H22NIUKI3MBwleODQ/zCfS
/Oi2Zm1OAEb/obF1ryN3hBwWW/s8Se40SwKhsaHbuBNJ8KVP/1pX7PmgxtH8l8WPMPvPVgkqFqff
6aw927QgV6TMPnGUBzwWc4nmsTM23JpwzyDhqMJXVEs720YmGM+pWqVasssFbKE6MG+rxk8OJbrk
JVD4kA95QRjzkeOIPOcKr03U9v1FYs2yyCX2BtBZEUlSY3nDFTahCjYXmEpimKgFOhC5GZOyOeEs
o+vvJ/JWTPI7adCCtFHyYAg/WEYVrdeotCH0VTROMNB1N4WzjHPti157/w7PmukrMnbNuqiGMds0
FF+uCx/Utdga1c2lmp05iS6mbQjV7iaev9h033LNdw/Xm/CpfCmbzoNMHf7axnsEXDAQC0qOfYoE
ggZRuvE0H7JgrcaVrFiHA6k/Jl2ccByIF3L0+pVuGCDezZ3n4BmzJv8ljCOgMjU97bLJ+3UdsJHJ
+4laaFEPZbWvhuZRuXLaGhiQ1gqY0kBIBrNjpnOwQKotJw8uYg+LUks+BR6DgYGMxhrroLJn55WW
a7NuuouS3n1W8IEWE35VqdeX1m/lIo1BUvJ4BPAaUcHLqk9u6mCkyU+bEUfhZ9/pMEldxvJJpz+b
TuWi7niXVRFsowGDdQm6rHZvciZiKyzsyIlRzgdS2yhGrHpGJGcJtCzBtBU4Cmt4STB5N2zyvAIe
FlyAkp1Dh70K2zJ0sBJerJbSj9HRQ/tSUuQMPyy5/4e9M1mOG0mz9auU5bqRDcABOPxaVy1iHkhx
piRuYJREOuZ5fvr7IaTbUmalVXXv7yYsBsbACMCH/z/nO8DYpH9rifqu6hLKMB4kjon+p8O8pNOW
nQDezKC/jQNc45ErCLLMM70zUvBvleW/S7fHe9g+jy1KM6dmuSEnFLbNtETKzN8ckPC1gM4av0uP
A3TOSPkZIWmYcoG6G6j+Seo8D6J8qhPEFC0Hl908jklzVjUKH3yaW3TmT1YC10Aq56vT1/jkhQVa
TtliHRC8YWuiR+m/bHvtHRWSn1MZj0/WjIVPlwbd9oIvQDrf4Absu9BY4xRJd2Pgx5shTh8hRNA3
lTj5kZEjp5tuekH3wHWCz+EtChRGlXUwzNvOJrO7r68Bj5EZm3fHqQ9uyoYGsaQWkVgjUh3Ja2KD
+pjl7ls9j9cOeANWqRtCh84YkvMVRydx8GmzSxx8WsmyOqOPcuPFIZbupMGw2YtD5bZHC2JSl40P
xjRb1x1aILt0mQaiA1wKyOtKvNmJAGcMK8IoQJV3c8JkwPdmk19XIXoiQPLc0kuj5vZqO217hf6T
0Z5EDqNt1aaBo6yckKMluksLuHyasb6o941jHb2eGPgEQPI2tcqX1Iuw1o3YlWzjTbvdKwHZX1qI
yhz99n6o+F1I11jjg0p23tyAq6UIGcfEqRsxHTSBn88uQII4uNioMNCxdfmaezTLCJ8YYU9xGz/x
+9/LLzV+yY2mXkCZlqJ/o0x8h2yrXP02NuN9Y8u3Mm0/+lPzQBcCCmlsaL70lr4z7rIqYDvgWIt6
hz6qgefac8AbmSFRp11Gvrc0TLrOMhDnsrK+WMEAZilHJ7Z0s/KWXCR2asDC8vLYj965r0+TmPaS
MyhHvZcxcAee8Ul00Xtt48SGZT2SM46sLcA9X7/lsvmoSk01Oi9uKmdnBcycjOkp/LpD5vTXI0AJ
vLMDzZNt50dI6kyn3GkWqlUp06272FwYfL5J+42Gpr8NZ3U9Iknb5JbzNc30HWbh8ARD6ETS8cVQ
fl0CCGPhnl2RUI2ft8r27eSaW2RzxJNT+Olyb28No75q2rLa6aa6xwe2Nd2C0z9xTjWbUt1W5NZ0
oAcyVbWM8BjJ4jcCYxtMC+1R5Ab/NzhFx6OKw/KWTZint8Y0YIEI1ZnKxnps8mUejKztKPPHsKxv
RSc2I1AHPka0GfDRbnyq5euamp8HMHdV0S5fRxMMPSmSq9ir7sg2w6s7lnSsRpoYY0beGilOVWsA
KClv2tm0oDb3O1wT4NUSFmVlcyhyUB8dNeEoh7zTkiXnh/N1BL96HYRVvjXL9qT9+BhoAq7ARZwt
AIxb+DUfIzaLKZEvgHFZAhAsY1gs+gFAfNM09KoYsILSRrQxJvvVa6sbx2wPmUqnbWux3k1b3CGs
q411nhawtofbVosvpXPWglFzjAZSie13hcahcFyIlb16k1P7SvHLqfxnOij7Mdf0SpKzYFMaapYR
o7ZvZDzekHB+ExE0YXfErOo021mUB7zMux1tzHCUp+p9WZknuDKgzWr7YzPCu6komJJIiXaoj9cq
9z7ks3gIRHzvMKbsfKIek3req9Ii0RYesR+vu4IGmQcyKY6pRmKBi7FI2NUoNsgoueVrFjslupgG
nrHZZseoAFXdWzvZtqxKKDaqfEQCYKRXzlh/C+L+W0J2aBCTLVvdk0TXcdJMWGGKT+juv0Wj+9b1
xZZMjY0w03JvGiP9MhKjrIpduxd+oSRLwx4DGcUz40YU82PoyudYjgfTFkdMmdXGaO2riCBi8LJo
dDomRLfBa3v1jpZ6S6Q8E0ZTr3vl7FxC8lpz+IJk/TZNvjhiARyQi5Skd1jCbH4/giEDtalBH2B1
sp5UUaNGUp/DDmk7nc4rA0wCYcaAAnU2XrmZ/4DXigJ35j+ZdX/VBcXNBeX/n1/H/6PfitsinXSR
N//4L25/LcqpJtij/dPNfzwSN1Jk/7U857//5o/P+Md19LVGef/e/su/2r8VH16zt+bPf/SHV+bd
f3y6zWv7+ocb27yN4AF1b/V0/9Z0aXv5FPwfy1/+Tx/829vlVf5t6oFp/5vUgzx/a5q3tz8mH1ye
9SP5wLd+91wpTWlbjnBdx1O//W14a9q//2Yo83dhuUJ6tm9J4XP5a/KBR+qB5zs2Ihfz1+QD4fyu
fOEpOnm+6wvlO/+b5APbvCQbfP/Jj9/+/pvr+LZSnqUc0xKeqVCv/Pa38uvrfZTr5u+/Wf8hp1oY
4eDmR9RtxpoiWHligsdw7Yj22JrPXeUC5Bc2lsDZ9JEWVwUVm+XOyyOXCyObeuYSa/hx52iEzS8P
Xx643Jd3pAuNXRpQH8dNG5XFqQFNfDK1xth+uf39qi/qIxuedp+DuD2kIKsww2UnaeGbu1y7XFD/
QBlPrjArh0rcxD4UOPq/iI0vV4egoCJ9uVot75I4MdUgS5RYE5csFZy43SkcjGPlIAW0R2KGGJWe
3ZQ5oyIiD0IOseEzK8BkO2YYGixTYpibySVD0ptb4ENzWgDUJLOmYt+nqlXsKHuXhPqVpEKapiNL
R4uaVZvIrwwdjvk5m7zww2THJ3cBwyfOHBxCNmtkUzuEvZTpTWv2t8ipiTmfBnyOFoWOCRFdxJ41
7ZjCQ/gQKGkJUbV1hAy2PkV6jM5tK3dq6PAR5uGnshbnadTwOX0BHK0gk1en0dkQ3d2YNki2W6og
e7L8UEAPT0nYs9iiT9sN8NzNodzZRJ9DNX9sBhyGHl38KEop8uYjQugsu5saatUNqUZ4+Ep356sH
X+N9ppRKj84ihB0SalkiCnUDcgAnlMUTG82VlZFHak5FvI2ahtU+7bHdUOMJNKoYaf8+Lsz5yQjv
hzb+nDJh5hG0HSdlSmbnvkkEQ7yiigblzlmjkqcS7NNm7iSZe9p9yKQFznqZKvzoJgk6ZyfZiKAE
YOFgEVtN+seSP+9fO005HhzHejdyAzZaZKtTlZa3IqmrOxvTel/L7ZSysqZQQgMDso6fDfVKT7bD
csdiTjbme6kaQqQapAeTb+yjVJ11SxForAnegqTz2Y5KJFQsXnej5SPfCrwvw/Iq3nSdxOOnnETZ
Q7mwtQCNvkTEmgNAXYxOnEHzA2VK7Jr2eGvm8HQj8g8RWgyookPnq26R9/RCJqh6OWyCGDZLlNv7
KWOB3OHJonJzshwqjFmq1oY53CuTBeiIKw+zgA/mUE9bcg53NN0UzDg/OeieTkjLWhLq686th+NM
YDp8E9IVDT/bBHcKQqKLEzD3e+yQtftgA6dM2SBtqJ7etS0dMWuG5NXZnD+WuWPyn46hmNmXmlsr
oMMtDMIGZNTc5/WAlnyEtDXCezVcF24z1BS+jdyjpR93KSs1krQTlsFnrLWPNV6HbWRAccRk6Djf
IrtjF5Fk7sErTOoDC1kHpDsrm35a+aL4wtFBaFc3RFsz8gTl4CLc5NVEGUCBOJgUIdKSrXn9qXc7
TUYfIhN8bRbM8iDJnbNlLi2jadhB9WEFV4ysHueOwiKFU7AdlN71PprVIRX4MdDO7j0zVTsOoLui
XlpD06dmAHVcO8LeTssHqwhvZKtBv24OdXPMnMfM8l4SSb6YtYtcc4Ok68VrKCrlFi0EFaAkAk13
LYR861zZHjyfHXq5BNo5tlNs6qT5mHKYHaToG/zK5BBjxyXz1qRwHA7bZVVUqmsLiwJUl5XqITbQ
St3HuANBTqtmQ+xXvFc1BCs5WN+qiWYXQdy6c+H2C2IG8xCVCqdGiJYQitSNt7xJwQIeXYyBn9iD
XGFem5ZBe4l+yG1nOt9SlzFVE8QVjbdjH7UfJhKb131d62OjHoIl06KRLvGuE9hMOJ3HmmPM7CZv
N6cUqUKbtiwKkwlwJkI0YtfcRQI59OYCGs9J8tav2ljXEW2oRYBOThuReGmPfeF+0oGxB19/QzWL
DGVXRps23WLW5mgMxcToAZYGLK9YChcjDmAWtBrvog/jAS0qmk+KXEYu9Y4QqgKTbkUgoO2vpyCN
0I+RaYC3pc8XSdAw0ecY/DdnZHhBZ5ceJrZV6/LYTT3Jel5+LANmKr/OPrnOu5EtZiMDcnObRgR+
I6Apyne/gIuSBP3BqLEm6CF9HDOKa6NRs3EATL4Ba+vdugRixHmDoNAIjjPqGLP7VlZ6Ji5GPC9m
is2YWMYK9wltzlzZW47qfofVRJeOtdUpmiN5HwMkrg3cUL6F3R2vP5J5n0ZfPpEKTnewv5rjL3OJ
YiMRlOYJ9spQmfR9hfc5phxnQS5GHgIdgMB1ZCP5l1ENr+O0KzMkFh05J1lfdqyaASUgoToLdWNK
q1hhJEupDAefa1iCRz9kyzCE1jHIwr3rQhh22lyuUzGnByOdgn1NLPRAARkI6pzdUpOlau86q8Ck
7J3JojmGE6XsEFe/IsLH4pQUoxds6jC+m+inrZvnOusp+7AGoRiFVQw7/n5U48iWokJn5ZJBCJOX
Q5goBSQ/ORsZ5ILhY5UxF832EOwx7jSL3z7aDsm7q3uiYAf251MzYfcwO/uIo8EpD6qfrsuOpFl/
mshWTT/SkXPX7HGgu8tl/ZK/54oqinLrepuHxFTnTCq6mW6QTD7WXtPuEi+ernrKPywbKhwPwrnX
FqIOY3bPSTifGac/RF6pAahUz7UqcQiYgLnhSDf08YyGLVi80K8QxG9FwTmBEirag9K5Nwz3QErR
knxk75bly6kAGYx//kyJ84PM3QfOnE8mQLMTFf5xDxH8BOyk/36RsJAAW+pvpX1f0sM1YItiLB9Y
PvTIamHaNPAT7FVWDQWcT2WeiuVChPZLxpROyda/Hjvkdm7CoD6znQlLwhkIgn8h3CVD51kcaA4I
MAqQDhDZV3SeM/fRBAm4Au0GS70nSM5RG8MPCWinC28Tv56/llHcnTqH1RdKawyebZbdQ2jsdxMM
eR17BBXC+6l8rFKyqHaB+hZMDWxbKwCmTD4gBXsU26wnDoNhfGHMb3bKqG50i5tAVwz9nuGItTfg
5E8gAy2+l2lVVz6R5FPMYTqtOzvCdes2d3kE/iAz0mNLfcTtZ+QqjN8xMIIVxcXiZOd9taua+l4o
nNRDYmOiznpqzGhzxWYQrKoTgWHJhejqScEkUVYnMwz0Mec9GzM3TxmVayptnHl7zyXN2Ww2UqQW
djeWtmaeP4rY8taM/9eDisaTJJ9iP9Kh015I+WoMb0YBE2vChQTIqa2QOaQExlblug1ldcKFXu3s
1L/Pm5Zc+ehhCp91TTqzyQ54ffk4nmqXETY8SpVFOwhebH2rEVxakJzi2gYlYdsnuk5EsOA3W2fK
TqnalY8x6A9CLlhJ77rRuJ5V4h4prgyMeyhElrW7Lkk3N6cMe1psvVWu0W6TzAuPlUcrRFbxxqss
ePkBIrg26quNGUEADIOuZGLoqhM+VvggwYsDezmm5LxrCG3acJKYwr/PWlEfhtB8FrbX7GhO9ZAA
T8MirOiQYq4osbaH2IJy1QPDb2vvk68bOlLwszcLxWhVp3o+FabpbYFbvmQRiok5zWljA6bGSkjI
CYeUzl+qHqSr/0a4Bc4jsyCL1kLBaafIpcXTSLE3qZLHqDLs9QXe3DWINemOv0KEQAfvhsFJ+fzy
aJsJkgY6DcO0OFo6fQZRSPyudsgzVZ9YB4Y78gyv4OZHu6Qwd6ndvxEwZWyxsAfYr9aTGb63Y3q2
ukKcSvOxJO7iqFtBG3XZRDiFgX2Mcmy6FPk7aJysRs0lEgKhG4cRcd16m+PcQiJcSiKGkzugftXe
zXrQ9WZ1MExFeZ70AkC7PSW5vJmOmbqvJ0+eyuVi0F8BgU7HGW7MDtX+sxAIW1bmbMEcSfSB7OEC
aVlYg9xxm71g4+YModjJtPzMigLcacZgI51N20K5rEoo83WGRUmP+VPFYLvzqE2XU3+OouoBQG+6
L+i7nw1/XE9EdhynDsUouOcmal9ZPTynFYgbAymcq0YwdLGzyxLiTcLpRNabuUpUWW260HVOCIn2
UZWiLXS7cZvLLl6VWYruLCnkURYfI4MiaMpY/v2kdobszq5suM8jepJ4OQrtGoWD5xTJfkxBowQo
WHeyf5FxxeFeZmR4mEa9xkR3lY4tQ4dnKIYV9JMUbDi7/Zi6WctXFFAHXakpog2h9Cbrsoioz+Q6
CoboNN3i6YKC1fJyUuCBmbS3a+M2PFMv9o4t/RxjMe4GXpztVCifNY0HcGozA97COXAxZ+RzfCIt
M08j3rsrnVXbTfFRE8KCyFw9VxHNNbr9zffDfEKus2LgSQBTf5aR/RIm9PL6qbyKbevsCdFRVZ/P
KV5Kd3BppZYzGgYwpKfaZEktXQw65UA6StofQ+clAyuzsous31T+e9Z1xulyYZo4SFdQS+6IU+YY
Xfauji5+XKRl99wXzbhU4n/cRR4PIjHwc9vLReDJepWnursyTfuySN/OwrpjIoUgX2mSfhLgp0Zb
vbpiVisVkRRKVDcw2hnhfpZX/Sla+BjpjK0PmWRxwK639jKnhdhajevUqPpd+zFiMIK7ZTrg/TL3
+7Vk8NY6ATqTMw/lq8RtatLuiT/MDSDHZPkam1YP3QF73YIVYlvpVLcq1+HepIF2mCvyjiqlTv3y
2M+Ly31pTGkTGDbikeVPqiILTl4c3xNXLnfjVCQnEd3ZTkZ2SB5MXx3KLuup891TXCRMoIWnPlTg
NPahZzIzK9T7LaxJtPxw/J3a9/G7F5/gP7fMDZQPhyJM1lZkvpWHMhCfScWLOV18lDNpHXIw+/4d
W7HqRAmq/H4RLLOkFbLajat2hqrChQmZ+ZBTQV8MNAwbqCxGGcyny4Ux31XC8I6Xae3n3TZh6S7n
ECQj82QuF3NXPuato7YYgoCmRs5r0CSaHoU9nGfAJhCjGXxnhuKDztCyzMlwzr0+K3ZdHufbcsQM
NXnpTuX9ETYmbTeFHXo0mV2w2Yowc24vF5lhfoFG/eC2wIRaZT1VSqCO8IJtVKsVbvjoXNQu/kG7
LfcInE8ji9J9E6d7aVTgFTjy1o6locwllnNlxhKfR/ycUO3+POb3WBzzrkVUnxd6E0orenX6jqQ6
8pLOwRzchXktH8qSpYFJemVYcqrD7gHMFjGuhikYJGMfqN4nSggdZ+XMxcYb42nrJUlBtEPfP3ah
OLuSVlBCat9mtAtS7uyX2cyOfqK6zzlGQHLUATrGgrZzTOvLRrY5iqg4J2bFl6XpIsQNnRfs+UfX
cd/aLn0MzUwBXoSYMgq5D7EE4g8oxvs5io6wG16DLLO+5lVxoijwcbIzQYi5pyFj4nm1tR2eBn+R
yerxQxlV38BIzaSisrUsWkdSK4z781Coo9va8ro322KnsmlcoeRVV1H5xRpSGl43Y5o59+xA7E1d
ZMOujhZePCNiAYXwGNvsfHWJlhEWHOoUzXpiAuWwQ81IzgImv7rKSZkgPQit+RhcaSe+d4fXCSP8
i+2AQzRRpMajePSU9+p/TLVFTr1f6k3duhalfAM1kbIBkkFYALQ1XbUpPN3ZUO6eNA91FRYJjfkG
2GCdiY3Smdz34XgqSxema5nQhhPvdZjPR8+Nh/3McoQNiG+Qphg8FvPEKhZRI4I5Z7yummbaitbr
N6E/4MWI0BvkzcewQLpEMjUTrmFSQlVabqhasg5cJmGDFeWJ/MGMdJgGJmpnrQNlDTRTGP6T3psX
Z0u7K4z48XIXa6HpdFulqqOuxQVelP4U47hYpfZsbkhar0/9Ur9tlwujAN7auJx8sEnFNCd04TkA
U8ssdrGjn8hCJIerV8NBixCTCB50tVxMdo3tQg/f77IvRdfS9p7aETks+MzydLmA98YAggG5QOIL
cY0Zpwpvm6iYoHPykGCmPyFwJI8uD1krZOYIXt1uWFx7c1CcUs067nJhj3h0Ag5f0+ybVeeFYEpd
Kginy6InaPinL9dSK053SNSfLzudgm2NzOBfj6OVH0YOFFC836zKB70fZRiTPHUwvEWnohtowj0F
Q0VZhWYQ5ZYpjw+l5sfrx9Rjlau6A/8eRRHIHyYNIi8IGT+M29FKxBpFjrXBRonTd/Te+mm0zpPj
n3EFWZT/5hKKe7dNi/tQx6cQnMSJV+9WcZA80q2L2bxQPY7sLAahb5GEVlQkUPBefeVYXLi3Ghb7
tg88WkvTEJDrAQsMNQRDZAEEcmskEW7RObzx22055P2+ENVZ+ymST4rslI8GuBjLUKNvOyEX4yH4
lwTZTGWj4orlfaLjd4paxHUbp2Qcd2Vo1sisonA9lf1TEmcH9mx6OyE6WdHWMFY1P8EKCQZRiFNu
b/3GmnZ1/JRGsGumPGdzBLdk0CF6sOCm0+M+UQmVniZodzXkAZviIsNjvxsrpmjZjFi39hQ1BEFM
iHaoLqL3JZwHNdQ4nJRlM5b7U74pI75sOVfZRjb4bloRdTtBhsjgXy3+4003yy95oo6tSq9QGwy0
NPj31fzRHeQJkltlj8lNpVJqdJ6Fb64JcX4Um5IiL3oKuvDg9Xh2t4xh83zuiDfdy25+GC2EUyxe
YxI3qF43Sz5mJcormyAl8n1j66aYiGm0DQ5QP7oSfDme5TCUe/awo52x0omqrj1qpakRv40mNd1B
VVcj/QBgwdlLNCj3YGeYkc003czt/MFqDCJvfUFL2nig0P+wrUhUM0rrU99Q9l2WsfkA3JW+bmyb
zX02R580q6L7BjAaLRoank6bUXBesFepfmAjEItrRPgDVfHwoZkRoDgBM95MI5hUjEfP1teSNXHf
tOE1fgK8VpNTXUkwEQV+IMezv8rKn2m0PucK1VuaySdaP8+u01jbEIrHXrbp9SAphSgvwGftlx8q
7ZNRQ2uUKQN3YxjIYxNa9gE1wXUK6pzFU4Ki1tz59fgRwas8Gtb06KOCsbyJCCzGLGa1+qrqkQlO
3XCAXogB07dIVrbCdWhgC0xd7962aQhEvUJiqGHsWt61RymuaUzaJllZQyJGuZilwV0SXHeTgdzb
rq2tSdfEDLBMTZ4DCxdqnzdg7zdcEltNq8U6S6snU0JtbPFmqPabQAtm52gUtAEUILY/6/A27HRw
nJBHUjVEfMjyADMeVpUAmbnvekArmuEK/f5CXhi2SHVBjNdzxZdlMqgEJ9+oX9zaeR+/5nQJV6nO
r43JdK8yHX7M46/sVNFHuW2ybROObpTTeMHYspW3UySQfSmqVo6xQ19ePjYOB4icHyrX9NkvCbxV
Tn7uopdFQrsbBy9Yz96n2BoGygMChCBqsTjBuNyR2LRo3MyymHb9QEnACa2cqQvva0CZpV5UFAgf
avtTEcc9gaPiyWntL5FAt1gNcBHw9TyTgNqtSWghYYRs6rqri107Ii1KqCbmk/U4Uw6vJ1LEOOfK
znkMFoJPgG0sK5JHZEf4qWPSNLyexU9GkjomjZCBIn/VBIX0petRkarntaBzgqbwXlIYGVj1NK0Y
dkRbFKuICcuhPRSVhzkvesLTjHuT9JSH0LE/FpP6nJPxuHBG1L5lSG9C74MdRO86xldMDDO4oBJn
ph/H9IxyZiOyp2H7NiQj+VnP2c/ao5nCU5PSUwCoZRy7gbqxmmJr64kiWhsF8qzBQg7BxBav0sj4
0hjN3oV5VVrQo+IIkjwxeCiqENivZA8f3/jKyb4Ja+I7nBwLJFBfNtdowaR9I7Jzb3GmVfFTxf4M
lWFZIOyhWdFo61kCi92zZz7Ofnmlc/foRONSwEsKDMP1VaLmdj+kO9Y0NxAMAfbU3trEZ83LXM/s
7vgikoeqRLpaQ0CnZcKxM3weJF7wICTij0Cx6/ARyyWj4dlzczpAlcfXoHiJPixBxhpkORrpiwk/
lVyndklKdNeVsG9iioPHuDDOCMailTP3OEohVYG3vRlDJMtM8Nk6yQgkm7elGxWr0sEyyVlf1yEG
EJnj8UURiheftMNUfSWLlW+GDMVrHc/HfjmhGmpEgQGBQaHmreCRdy6m+oR5ovEo9ebMl6BzNWK8
kT3o1DXsgUy59VFyD0S1AHal5wA3FRbzC9XNr1UBItiJgJgNR2kpk+xBSTsIurNYFolafCU645xM
hXlkrNnMY3b0THpESuqt/01CuQd2nEIZXxnxUjICfkrkB7J58ya141c6bJgnW4gwVO+RgWLhqAu0
Oi6RqCCHsFyPNOxyTulNO0/5Nl2A0WC8u43XjI+OLE5ZVhMhXY2wyUI6kGFp4uaEIYHrlEFV+gQx
4fxvyauhb3TSNWFvMoA1MLGuNBdEzZgdWP0S5uRyaNogjKveuo5ocA5p/up8jd1UfLDLHpNPjXXJ
LZyjW4WLz80D5OFh/CCHbeuOWEA6v8FaRz2pMqUPNaQ/t5ruwsiYsbd6Kq/h3GHWUl8KSlRyphUc
D6BVpf+BXq63s5bSYdGT+4Vxr3fCfbCscX9eoIarT7Ed/9N9P//EmC3comzHsCHnDWo2NyGPqBU6
pWHK1QhuAiUSNwJDNATlEl7NQ8xsxUmkPhPiz7+vA3sRG6ZP5eXpl7/55er3l1v+vFiKCR7cDCSu
vIQvuhtrtma6eMsbLheX5/68+f1D/Hy/X176T3/+/f0w0ZEKakHVhqxJhsDyLsNSzYH5SznTjReM
2nKn5YUW4A+zW2XafjJnEe2lNoHV6fYrRbEJu12Jdq/wi0PO6npbxqTaTsmh7z+STcNsCIQpxDrw
Qcr6lFY5qUXD9BKmDNOhlFe+3bkHw4bywGaJtsuwxN38+SqSPvL7fDY4bde9BMtWhfXTj4vYR6mJ
r4rbqA7wwV6uhraqaPMs9zamjE8Zfuegd45FRjwkd/7y+OX1ZE7F+vurkBzX/PL6nh3/v1e6PFM5
M2tLr2DlzBz8/a7lFX9+rO+v9fP2X/3NX93nAPM7ymZfLQV0t5mq00CpcSUdDIiXmxB1+Xf++9HL
tct9l0cvNy8Xlxf4efOvnvtXL5V1BVwPwW9RL80RGm3UlegbaP5bDvDl9l/eKUqYxL88XixPin4+
6XL78kwMsLbu/OOwtA7qjkOafjVXg0JOP65eHrpcuNGGEplx/Pn0nx/h533CHMTq/6vQ/kcqNNe0
7ctX9V2vt+jcfujXFiHd3397fqszSOp/0KB9f84PDZq0ficEmuBTYbJLUq5AaPZDgybF7ygMkad5
QDwWnRnvlIOvC//+m+P+blrc7TuuZJW3KOEaVonLI/bv0lYW0jPXRc7hOvJ/I0Hz0Jf9oj+zleta
qNn4gI6QjmM6f9Sf+VbfzVFB/pf21Fe/Y7aN7mA+jqy7qh/H0Pcv5oeQ8W/QGm6LKG+Rr4nlxX55
MwieNFT5r5DQKZPv409it6DrK5uuaXCYaivZ2X6HcL+HYmZBpdtWRDSa39gyHDu2ieZ0rXL/U2WM
xzRjfRv19IUkDrgUEkw9gH2EdrghT0xvnARJqp9HT7ioH0twCWvPE+cIV+KmtKth09VgSxzQQOMo
/VXsRleF9g9Dg4rdwJ6Hbau+/eUI+It/VMq/+Eddz/RNbF2W5Of947caeiC9BDWdw6RB1bT+EmHu
s32IXOJIiIazQOq44PjA2r2zYz+UiwEyyiFBBCzoo7JlkZ4dKA6+Z052lab9sPET1EWof7ZJbmdU
XAkQtRmB7IKdVZ1hL+2IGbH3SZc6R9sXx95DBjtrhxCXViBAS9jvlbS+BLFL9KwMmwqTkvHzL+X4
MCdbBr6LuXZYYac17ChDKj6pw8due9xQg0RIphJaCFK3n6YKL2Coq0PoW085om0oDAgn8L4eYmCt
KyWEy1OidyueDnk53JLQQEwbTbmNTfDT/Fal1W1i6ne8+CDIkuih7LC9DWOPL6DxN5OTfC6qBZEF
OJIizCKQgED2b36r5aD780EpHX4nV5kuZ+ifDkqTvqvIWjRFuKN9uq3BYyySF4VGowcCCLEQqH2d
d6BqHMgTsOFXSQEBcvbcQ2NI2LBduwcUeNCJ8Ml3DM1DzYotINduY0fDiZqmt3Ur/9PYQLCxHRbI
JlqpOIwzOFx6j7NhpP/Z4hOc7qyPvQm6D2nhuxurBicOvqNKCsxmBcd91RvbehjUdnbUlzR0xpOo
q0+kol4R6+OzBXBjuIFYM93knNnlwo2/zQoOPDmymJ36K3YcLwRE3wbNBAr/VPTDcbK9jW2lH+LA
uMHIcuXSdIfbLswG4UxfQkGxPbLV+BWdnPJM6Ks700LBEUyLoTyOb5SaNtJBR9Mk7wjXl+LmfaY4
Yv7N7/QXP5OPEcjyfbzlnm3+8ZQimqrrJjmoQyRKmK8mHThfuxNR3aQ62w+tk3z6129o/dVJ7Pum
QKTr+u4/SXNd4gTxbPGOYqRM7nm3s4/uxllOBi/vPoI4+EBWGZwPH4LQtIRHQ8ojQcCmtJfje4/0
O4UZXelD333+15/tr45ZxdqeowVFqxLMG7+qhvF55zlKCOA79pVqEODLkI/GTIY315UuHWcisfM5
+ze/wV+8LUJllNTSRzGNXvaPb6tq2/bTwfAPNEffR9d/NEvGA7+I35uK2GI9JhBD/Md//b9a5vKy
fzpDXZu7JaoM8c9zVKwtWw2cuAezhccU6Rs90JcKh/QqKM1+LUsrRSYDstCBmScfE4g4q2q0+3Uh
zXfLUmSizDhwmZY47bJrLy7OVcwgE5i0DyJeJqVpPrGRBJo0sRNEZrwuUw+Np5fdOk0EMXWKPua1
cZc73inv+aonFL0b2pfbivfdpiOtLkLPdnE5tBybt1QjEMp6OEiSNDsqjwlAi3NuFkSHvCBlRfuX
a/R7IfHMEnxJVSCt8fz6awu9qEzIN+lIJQpIuqQES9ZZJV9aNrOJyycbEtSnSdWAc0Skh2eD0lXn
nmnYJZs4aomOyCA/JqRY/l/2zmy5bSzbtl+EOsBGt/FKEuxJiWosWS8IuUPf9/j6OwBnlWzXuZk/
cCIjmKQk0iQB7GatOcdEUmxBUxrngScZprPhMxnQDaFFzWHD9qNYrNZDoBHsdcYnvcufW23+W6ZW
GuPjg90w55RKp67a0HkyfC48z+HLNUv91Ron1Bbz7DDSiutL8p/o/KkyiPdoX2fzDd0vWsu0NNP1
P5wRwmDN9PspIVVcxZyIwpao8c352v1FNu8JL2kDNrZ734Ex1evbKOvuoFxOO8XDx985N7psI8iY
4qLrYCaDxr5M/aRQNPYP48BSvnOTjuIuXXcydKW612RPlGYKmysFpUMebgcNADJRSyiaorYw/4T2
3EbsdUUaQwdAZ1Nbm6aNSNszOnStZauw4f0a2nNDFKE7jBKxNmWPtCBpULzZJiYXm8r1JJlB/GAb
pOOPJrOOtgjVjWGyW1cPFUEtTj5znggsW+V1sxNIwy6YvL/hfwUz6I1PkAiBAUqTgDqKLVC/iulR
VwOIWdmDLOWM4KsAveUkjhWaeHXapN8Kw95CEYXRjI/FbSAcmxJa7NSyxPK1FEGDRhmYFgJ86XYb
dMqLBVF0qIJxJ1P9GU/gZ4+scLBo5ks1knueJuFjFFHCKakAWJ6yAVR+JnqZ9lGtXMupPaCrhGHR
2Df+XVo6trP32wpIhEQTGvSPelTs8Wy7Uk1DhND9pQLrv8GrARGar8r41PQJdu+ye8hK8weQEox2
8HKyooLxUWBZtmzeN6n0t4CF9do2Gyy5sbaNHTCAySR4bjASkYEjHLTZhu9q7teAbVGoJhnwIFzQ
cQcFX3BRxIdhSDmTee4ax/Q7SzNJZZfCfjMm8+pU2xoakYyYmRAOgoWRbPta3wKyX89JlVOYreOo
2pSRnh8GCnScDZwS+CsCTv+ZEx8BYNR18PNxHCFrjwW2flM9FPPkrCNal0nQuNIoAuyi6StOvVU0
lMEnWBGPEVqSkIZDZAViXcYj9A+iuVJilGiAAM4ttr1NLJPByTBSZlLtnL6WOcScdvtSpRbqybxd
i9G5Ob6F00HpHrH7OWvsyM8plyvh1Pot6G2Ful580ohbhMh2tGJehqnE2hWe8ckszatFNpxba0hR
Y3SEmcrsUg4loyB96J0aQMsziUDNw+csHtA80sbrc1Vf5XAXBwFWbXISHHZDrq/SVtvZgNn3BiKO
VYAMjaKEPWzRX6M5BxqWjXN6AGnp3WTfkbpzmgL9buxat1CU95Q4aBatK2YbMoF0weppSJHJed3n
TmQPvsrxTytVPZnVcKxtyoUdK1ST1UpuFuk2a5VH3WNkhjp15xh+toe5uk6i8BbJjOtJ9g816MA1
jVeYGYoAXwbR0NK4qqFh7sc4xLC9GkAGaDMePV0V3ki4ax/hLIgYotMdRdPPlZ7XqzoUwKEgJBH4
DhltSPR3pzl6QfsNe3R/qHquY2eodzVBVklZPmbSPNy2SCEvxahjAFeyC1GEWytqNoUdfIrT7jtK
PaCLKq4VrbjWw6m1ys9N2T45tXjDthmX07EcCfQNHbS18WhjVauyaD3Z/UuCMLRtPBbdzQ7A6nUa
GtgsGXqeCGAUECaqwEH6XCUd6JzEeY9lCaE0Hh4T/OKrFPyVBW5t5op16OGcbaZIcddUybQZkfu5
fuwBPRy0nSIMlF8WyskkOXeZ90T3ad0P+QQGAFhWIZLP+GA57sanQu1TAhaoP9MEVgEk9S+OYDZR
IjW+FYqT7dEfgzHVyhsUVWWbszug3LpXhgYe8Lj22DfS2h+pjQrcIolBbiWvCae1hrOndw8l2vHI
4GIucgFe0WiegfHfFKKskFxHs6MC/SjJwA0SHfi+sAAn+9lmf4P4IjVWxRAyRk51AYUVSi+ewoNs
gsTFz5WtyOB498InQJHNuh8ZNAP9ltEAnIUSK0vfNQOVVS0gbLZkJI0q6xjPuXph4eE9IZ+VYjn5
Z12Zb0zbsF1olTpLSRTxff9cOMAEa9Eie5uQ32oHchyZbke8LgPHKnbGL0r4xlVeu1Qqo43pOJ/a
2rkNGnO178TPdVHtjEHj8Kuqv7qp+HwOVp3u4jK0UXKNOeK+koAxUrjVVD2rtF/XrCOBNbS4eyf9
tXCMz6RPC4g6LPCYN8OuPZlWdix0/6tOPGPif00NcLxpCaGI1dRzU9CJbejQbgqzPwqvflEV56uX
hnurgEU2esonwpT6FRL1DXv9rnQxoexxL7zCxHpKGV5WYyLvMHZmIOIS1N7OJu7ZRsYJmgz7R0SX
dWXKijfa5S/9TDq0oRT1WXDN9eDV81/hHCUZZmE1NiC86M5OKwYEKIHYL8/tcTjgB2639eS44wDZ
RndYGvSaOa4Dcw1LAkKB378EVg/rT5EkCuKOWVe2gUKwxRvVJnDTu2BP9zXZDPw+A7g9NkjWO4tu
UhJD8hi1lxynyaZUTVcgHnBVA4EfYxy1CJqhoZSnoXLIjucfm2TOpYb6NCjoI5QFAXWl/xwItmt6
RHh4/7lRcgzL9it9FPNVqW6ApB4gVVQu1nYyJZTJWaPZZt1apennOFd2hLNs+jGKdlYnMYAV2PUV
R/seRBRj2/E9a6z7vsc5RMqSOCjF8NrY/rlBF9tlcJ0zJVhjzXseR80gmYUw2b4A9ciCx9WIQNgw
DSTElxn3cQE+PzsYsxJTYedaG1vPMlXMuzgP2QD+JXExEf2hsUWE2FjmjeXqtM11gs5lPGJgmBTq
Oti5IUgCbOPjtmi+gu643Pu48We9YBrRiUEmjfNvlrh18PpInpeotCUqlkQtjtasfW6m/DoO8XQk
swaVXBpiek4oqC6vJlFB7Vpk/KXp7w2JZ0ym9HuT5rqIf2JEtJVEdb2o9jCFMXP0MEYCm3ZpHGm7
VheXwsR6k+mbrBcUvBtxiQQ4rjh95hRn2jVicMiIwVetz2rERHteKoT2qaI5TRKsQQ0bEqTfdzo8
9/2U0v2V2XdTSy52cCtC9h7T6N8TAnphmYSM1g7u+7x+zmr6hHF4ohb9veqHU4gVTpPiXbbWm3GU
8/azcxpIBvl3kfj3ogGcJfqU7Q+NsAhKL6uMS9dazOvtM/bP76yhTl05L1OMYBOpE1MfxTDwmRDz
MK0gKmEwbfhXJjwCbuGkb+z7xuOi9+l1QLcdoHJUj7gRwdJwuYrMOHTw+JBlEf5Hx6Sd47gsAXTb
bPNP1uw0BbiNB5QDHdfmidAh5MkhmuE5rvS43GQ9emJkK1fW3SSYzv2DqWUYS3pzt4jjK5WeKoSZ
io5slT9FcQNqhrXKcnSXe8u5Ek5Iw8LRY52t+y3drdm1GkReelzuSaPVKfMgmQwCB9qcg/CCgFgz
nb6gl9WwIQQH4is/+xHVn77LPnnS22VzQUON4h9R5z2xYdqTMEm7PDPPovGfUTKGu9FyZmSouQ8H
ZrcMjCFyXrz8I/UdKEFsXLsG9LqD23wOjcY239AbY7NuELapkJzjmgIqytgflhpmE+GbwBbg+OC6
ZK6xYQvN7VS1r+zaWB6pigoRGpkF2Dp+oTNuur3F9sTj66ma6EdnUJCbCeNDF2HZr/gAjSCptxjI
vplgGRgsMY8228vKBkUxjLSSSutHPE/rc+lv2SR6sLwKC4SRAfFa5oihli331PHaWogXMu2aQyFS
uRnmfy709GdNG11Hkh4yl/CWMhfg0adSTd4wvLKuJS0TjU30tfaI5h1IRW+SgzXw+aLqGqiKvu59
oGsCpbIbNupDJCQ1tp4/ssc7paOt6+TMrnTg6B0zHrot9M8CTEkx+BMyy2LdNRo+EssJNpa498BH
MT2zhKP5TxfYezSrbB+NyCMrPd7bSfueWtgTw04cEkrkZxGekzaRm9TDdoZJbR2gINrb1FNJ9MzZ
Qc1nDOh6a1POdUxrEm4abDuN6gF5joVrkkVvVGO49lWJOWkuR4OBgHKTqclhMLnG27msiATY4WMN
t8YGkmBREcj68VRoPuv1jkKFFdUvnizQQFLhMNX8kwYoEEgEyV0RCtwKdSnUeGbtvjLcXGfRRM09
26SVTaSzwpuylAYr4CGvT63Gxb0cnoCRJgzI0LK86K3hQLjdlH0SKlNZRGWwN/O7CJ/ZKlanfqN4
/cNkDP0K9RyXR6xfFV3eVJPCSViympaOfFBmxumAjWnd8K3YEVUMoDCfwza8KR613uWsi4cAgL3a
gYphddIPKnkO6o9pYv0QIGeYCyFxxckzQeHi9ILqNNcXCTR6SiIDU+r8O3ZtJSfUQWJ0nA+AHsxb
6rkSY6fmrarAoBQzq5u8DgpJ30NFvWbGY9ChiR4DZ7t8pSEGAZfO61yoxJc6U0xC5Am8Wh6/s7bN
Wfh0wdlO5zquMsUrq0b7zgnu9k38mA7DNYIA43ZztlkaGqBj1ERsAMs2OAuQUxXgTSk2rEwmCgjX
8+TWcFyX4nZGMY7Kdn8gOg4/HxUexUozN4ddRCMZJw0MKFcMFIbzwgj3NNcbik4xZaPUPLRNT17Z
GL35BlUYTTl3GkWJKkKaiXLXk0CwUNMzHQf2qey1wIXMgtisIygiDTExktq1d7zHoMaqFngTFy10
VrZfWYvRmYiKeJv07BQmZzho6KErxUTIlv5gV4C4KPOOiAu+9H7cHeKWgLhETj9SlYhsTmAzoLCm
ODHyOZRzlcf2ePbDxdTNAMbd+sLepTrVOZXI+fVkhsQ2t5QsOPGoX6B6i09LTwZJ3g/KKxzmXj7h
db8mk3mDeouFVHPrJG1cm/AVoSCJW86xyQB+D4cNlTqhumFXCRfW4q2uDXYCefxDnRhp2+qCAB4z
Y5iKjTeaVMM0cRKC4FsK9moKpU6Akx+wLRIbSl1NQdQXA6dUAw6dgyQFJvFlruJ68bkpAet3/oua
clEPFmKZxCnWaFXnOhqrYJ8QEMszg83I9cwnrL+XBQnPhGifTNgl7Ep0bR8ZFEgd4mMUxpR1EEwa
9QdabamPpBazoef24UNsDe8VNgmm2I1njAc2/Genh25IgDH+HptV4sA2pzawbopGufNBCOXhIS/3
lSpKOErb2Oh3fkFANZ2Cl9Bobmrd7/MZvSAif0URGwwd2w4UMwHH45OFpY+wNlBivfW50nC94F99
tsga11L7vZPK16pBW1VpigGNcdqW+sHSWBaGUUgpytTXFfubQkQvBYEQoHuGN9vsFSRG8aHTk3Oc
auxrMg1szoyl7qx65sLvkaQ/lbONeAqvaplc9TG8gZ4J3SQNz5MTWSsvqfZOpfqnMre+aG3y2vhs
FkPoqM6cHxThc4ntOR5InTrmIvNV8yZ/29flVXGMckfJljDsKaJpjw3caNqOlXCcn4aRZYrV3EKD
euYqbPfjhK1DmPp3bxKlXKse1k7qzAHB4vl0XG58tcTF9vG4mimbJT16pc7lqSq1aqcr/kPFO8DK
jmfRNhhDukEZTzVpNowl5YbsNwqi0+wPwRZNpJRVqcflsRPAqdTxCMXgUqku6tnZoyE79aBmtdZ2
VYoFJBoJHGO9urMQ7YOk0LVjE8ez42u+W5i+OC73lhuiJumYMne7STOK43LjtUnAHheZUBPE+s+f
Lb+YgvBMzX9w/Yg6YZUTIerrj36rQ7vc+EQlplx5cS6gTXQtwlH6k5RM2RrXM1pVmid1xkzmzNqr
Jcvw48Z0yJfRERC7QKOyk4IYfCkE/x8a55/QOKacK+L/8yt85zdRwst7HYCQafLsd13C8rS/dAma
Zv3LoYROIVc6MxyHGvpfugRNGP+ydUtHxysQHvxbkuD8S1WFIW32FpbGLe2hf2sSzH/RBNaIF9AE
KgKNd/fv9/ZXu/wn0egDePSrTkD7XZTA0E9HRHNgJFhQeED3zH2oX6r7Uz5RTK9b6xaTCYCJOx4P
deMfGl8lNaRl3kxpLIPWIajMQR9uQe3NVPrZi9EV7Gy5dSpnHyWteiGe4ccv3+Rf7/bXdyf033oP
y7tz0F/Q6oZbwBf0R/PNNwcjsYPGuFmY7Ut4+heCSMDaS8U8hIl2yw3vwdQox2Y5Fe0xpz5CoULb
4302WK7I0I191k/eRA9LmtEcTOhgSYWnrWM8vWu9EDkcprKJHp6ee1/+4e3/3sT76+3rKjJ4adkW
x//3L7fym7ivcs24Md8Xn6spjyjXw+OL7Rn9OBlgGRDo3gc0ffT+8+irzX3DxJkSE4Os3gjBvSTH
spHZlYCQtVRoJ8gGUFZRgQJT8NynHvlyoqwOXVc/kDSAAwsZaO7N4LZCtc80Lm//8Jnmr/yjQzh/
JpvOuaay5iT8bAE2/XrCCD30MydK9BsneoZ7DGkkHBkfAyoZ9QIWqk2TgPS1XtsWsZR7Ly+Vo6kF
43kwvH4XyvJZDmN5Yu23daJSg8b9JMKQsnkUGw9WUiHFgyiH46Zx//6tL4Cn/3rrXDsGVxRX1Z+t
XBAzXusXjriBj1urlhI9jNquT8tZOE/10fa74ESwEG3mcd7EJ8MbsYGN7Lds7TqoyZrjoigKd+x+
hi1IRQpacR/uKKSsSz7CSYnERen8kJZlDYKlyvCoKLqL0V09BQY8Etsm2BH6sjMrzpIt5wblSyOY
8HsInVOyHtwmFY5bhlO0jvsg2GLbD3dKX+RAUO5MnxJVYuTgXr2JKgZa69IDctpSdzqUo39F9Oaw
6+Ampu7UWenOtIJ2XcXqZcR8cjBDpdlqBKMYnmrgWMnHN3Z4xKP04Uun5O0lUozEZagYdjXhpMjD
NchKatPdLff6uLuPI+T5qq7UD7ogFkUtPfImnZ0sxcbpe6JUrNnmY5Dqg8PFVTSjIY2pKg8D/oQN
675vozU4B9bKryLze1D00qCrVOzNtK72f3+8Z/HYf52qlm6biL1MTf2vHrrs0a0OdiBuimjPnd1S
gZKwRzwkyIt2R9ri2usGkYZj/RyERE/EqcSE4eektQtsGwEgmZbkIw1yH1tV7dYrJIJSZNCdkfQF
AtPgzTgv//C2f+/B/7zCEK85KHQYkvn/76OGpSAYHcxKu00mthXVCh782LoDhMS2xkrltsxExIGf
lVi2zC4GdUCS3x5r5111VEFSXfhD+jmUAAkavE4dKs1B6uplRvsgoHry929X+1++ZV1DpGADVWNY
+HOM7qCex5RYNUKwZHmvjvjox3mXkpyDlm6YlBnI00weZWactSmLz5ofPYexbA5//0b+kLwt35uO
Wp0ascq7Mf/ku3mj3TA1cZTarKOIh3W1ekmCyDrn4dx8VtpPaUflls1qOMUXXwzOukE6dLd8lSPE
knDsk2uFQ3czjSzNqRRF4gAKmFpdjYEqjJQzB4cFYpbtuyG1DyLsHjoq4FewS8fe0wg29ODPVHZJ
GKSSjehVk9cIpMw/dOUXBc4fI5muqwZLCs0GrPfnSMbGKkdf7Kk3yJNYpPvo1M+pb1Ol25skMh9G
9t1WLm/KDBwr0DW8RZZ+0cbOckWoT9siatrdSNLhIbDZqDUpJYNJGXYTdelNqRB1+ffHxvrvidyG
SjbPGfxHetwfKj2tiFQwCZ24VXUjNyIlcZVBejfZ7deCfdydNA3cXwk81taOTZcEhvyECcAgBUls
2ti819jCuUY+fAXPJc9aQAQXNuw3NDT4l1QOCvax+ICs+K6faFcIq9MP0nixGvSHaqCDfMmJzgMQ
EOzbWidQh8TcFEvcFuwWUSGanZ7bdEzPFGZ1x89PthgegO/Kc0PB15VRpdEKs+FrkAhAfflaSvD+
SkcTZZgaUHTiPqt984cSQdAKC+2mtPZRjyhK5pH2iE1Gf04BH600kRtoqzHRZ+lwIWQRWEBQsUXn
Q4k5buDvv3djHiv+OFFswSWBlMjUHQaU38eSKCEiXo6OdnOcYs4en7qHEf8SXsqq2lvwHx4Up+vB
H+PxGscJPVs/HsAvO0g10wrkOfEqbW0c4VDsjEy5ti0VVNNASxOpfneISlIxZU41zX9uZzepLp1t
UbbFxqJOu/IoVe2z0Xj0M8vZdijY6PdZeN5IRSCiftJbcZF5oeK+8/oL8ovt1Mf7QubJI9Qffe00
sC1Ie8M5SfBLH9mFm6IcOIgcZcLff1Mai+3/+qZQPEl0uXxf5qKM+mUhrAyi7SxowTfs0S/4P+mN
t8FrTOruqS41Y0OkHwCMvirJn0zTkzk2q6DFYBgbQ3GCoIXooBgvmW6P/6CaXFSRvx5DS6UrKdk4
IFtWkSH/cQzTxhc0aceaGo+en6I+ru+RGtMVjZ+9UpHnylbOg0KblNpsRTU2yXCZsBeWFrbH5fQt
9Jj8pLGaecSKfqkkQr6w7dTz6DmXOTNk7XtWsjMEXHMYrYBY6gngehuMbqajJTHUh15/6S3mRaWf
tNVUWMY+tpt3JUv6AyybjCy5XZqYNBoNfCoDcNmxBEoRlAV6MfKAzHo++XUAOCq4mHWKpXegOw//
xgm2mk0NLUOhsA78OdIea/SmN6HgUt++xvF7FI/tOUSSkDA0s/aAu58LevSatkVXVK26ArEBDu1q
DeHGX9c+ihQ8PWCjQhAFdhYm/zT+Ilj743Rhu6RyQemMagh64Jf+fmFNkAjQB4z+TYl7wrQVnCwE
mUL/xVZCcOeZLIhvoTc0W3sa5aGJwqOjZ8FTMynVAT4ZAYv2F0kkytUcsZOuhD1NG3wLLBs1FaIZ
4HCIKGOzBYlYryPrS1L77G1oibij06vXvA63LVWJe1X73DSl9gDY/LnpLPXS5vcQiu7UDkQzX5i6
C6Lqa9haOyQUYOGoBQYPfSesx7TB/kzXZiUi0bmZ4UKzG7aSS3qFwa+9ZCMfqTOAg+TRHIlM1YoZ
Jzq1UeRvhuTBDmf3bsAqabaWI29bRxLuUxFIyrn4l3dqNfu2BkNA7gJdqUMXPv+8J6BzpsaRgAHi
SULPO2th7aoxdmWTujEWyXKlK5W9sxNc0H5bQjZT4V/IQUP6Kx6cqfdu5Glb7Tmz+hkAEr1ovV3t
Iyz0tHxB28WesaqmkTMNxMEOtTVFJDu8I0kcbUJUdDs7qm3UIKhm/DqqN03vsRlrMe7F5gDjKx8R
nrDoJTnhFQW9dmiR4a+nWiXJchD0XZXxDMo5davarR3WA9jOhxtdBJ8GaBtdR5Saq8FzLFcf0q9T
G6PKrgI+p2lcB6M9K8D77ogbav3qTg+DkkJ1DWRB73W6rtaMAWxyF6DmOjW775Hok5NKQmXaJVSl
pAcJAkmGBSjkRjQjGQ8tV2+R2t+0SIEyFxAlNfVk+3pqd406R7/vmugNNdx7JrNgC4HZuo0Z4cvs
lQ6dtO6NynutAI3eh3m/pYlM9qnGCRFhtlWKOt9DG0+2Zl5/MxI89IM9kd7Q4QCgWknXQ51OHDYs
lRLHmTNqe93U/XVSx9dQoekUFciX1DghS2207gsulf1QOM2l2LD/8XZOFpxRTX2XGuUw4NHRJUGv
zgSu19vAqylhjmF9TWDSTymiNqnJ9CSQdFDOQBroMd/CkSGVu+7Ti1fUlza0KW4bcrjZNTC9Apt6
l/GxrLAZ72RC/ixKrIKkyyDb5jDYQUOmOFnH1tp0HrswfzrYqhZf++RHnnCBAT5y9ppaXh3es8eS
K/fr4TLqnr9poSBvQkzSKApYgTMg09xUdOsE96Ldwb6BRxlX1V0w+fWdkdC8mHTB10rR+1Qlhe/m
plEgabQ41dThk8GzzoqKb76YFPkCNDfwwM4UqF5W8WSo90nTqPfjNPb30cHM6OaHDV8SDnkSNjFd
r1IHk2cchP616Ggl5AbO6sB6bz2ICaY97cNmsO60pKNim9czmkgxSRyY0BHaeuGKyvk6ktaRdPob
uQwKgMoalsIAO4VolVp1h7nbr0/+TGFqvttNNFyd+cYuwCmVkqIQezv75AXod+BIfBtT37+fmr45
KMK7z4mKgS5jPEHovlSV51+AlgK1dapurwXVp7SMxaPli1NA2sI1VHc2tYdVpws0oZy2X0DkfkPY
YhN2T0dGaxyYjgXZqxMjpaZVw6kwn4OCvVCMBGSd0j41nMm+X9YyfhTe1YMSXj27IhPaw0FQpN5u
zrIjWkZnfdeV8Mhqwr0CFC9HjP2z0tK+b/PhrbQajIND8GjEhuuZVu12+vRqBmO5TUvbWWltCQCg
s/On3rgrIhvgYqndMU4Fm7aI9rUgU9QGBrG1426jW3QAGsviad1Q7VF/fg8aTT+0lXev56iCaqc1
6OsK8MDT4A6SnvMYmkiVWrZ0wFH+c5fdO493KEayI7vZkvw+2HFsi0DvzQ9FPeBZWe7KyLljVJ62
xkzrMzM5qe6Cv/75WEVRTfgVed4zH7ac+X7LDdhmQidrqEy/Q67bWXQC2EkFR3j4aTYkJKh2bSm+
La5DQ2ddZNles0FFPR7D+cb2p5EQFCzDluj2JbTCxdsX9F1Hcyg9RL4CrXfs3n/+mEI5jZt4V8yi
g2q+SXWPiDoaTFRM8F4sLsnUIE6QLT06AHoNlOph2C03wQzJUlRumiT4asEj3uITomrugKUROQyg
nlBeH+pLZaF7kB21egdowk+EdjImTEBIFjY6wcsnO+NimSoaqsU0PoqAgToVaFiV/pi1g4mWE6vt
hxX2j4dTj2x5AjmHm7yeuY8FBv+aVrDSZywOIL8sN9PMiPl4WI2KsQd+ASbg37ZH5uLiuDxc7vm9
TlzX8jiiE0XPqF7rdnZXDdpjlBj+ATenPwt8lV3PYL8RAV1DbKeblvCHXW7lT9qcK9j5oE+7eMQT
hapWkQ09llxxbe27igW979FZ6iqi38omvi+WxEw25ECCiyiJzTYsZHVlr24S5Nuyj/Jr4jw1TRVu
fduLXUUk770DX7An/YuxEm9LB3nBg7tto2NeBQVC6AArdz3OuAESiBG3p3xR1CuOfaX+ILz8HSTz
JlRsLk9wAUQRJYcqIkio8fc0l42N3wGaYIlzRuiUHUxS72TJ3J8YWrkHp5ApKIIl8ePNVM+AVL+F
XNCdBQ70ea+O4jhRHi0T3GXgNZQz/cLcpJpNKqQO5RU1GsqnjN5vTyRBOKtt4vmG6evg+JATlx8h
zZ7TS/m75d7ys4+//fnc/++vP17BDCgONh26sD//zbRmSF19/DNFqYa7Oef6l9eOl78RZZfQbJzB
hXP61ceLw4Uh+CEov1fQgic4NnyKnOEJg1wH5Bid2/7nv7L85uN5y1tZHsZ+IVjz+xvNH5G0VyB9
kmzYRoieTpga50YZGySZN9+iyNspg457DRsATgVvNlx4IULn+WYSEDvbSNXXZtQw4I/aVoxdAxNa
EmIC/QZxM6L/CK/mSYXaTYx9x47DEBTDCvE1iELrEKqBiTmkNI8xVvFsleE32ypN8NhLyZW8/Hq5
adkHHaVNGK8oi1lEpIcgM+ZnMwuaR9R7pyqKpt3yd8uPlpvlYWpmxn7mdtfziyw/NxM4dMu9IkFD
SW/U2Xw8gZU8sDx2y+u0GOXeRPAYSaU5pDECObNi8kRoVQsU86iM0sncR69+j0gmNaVL+SkHd2mi
E17uYjmqp3VdyMVUwu+Wn/aWim0+mklRRMuBDirhtSxKq+VmwVV9PFx0WLZpcOp+/FDOCq2Phx/P
+1BtfbzMABDEdepZgt+riBJbW1BEAKvKdUDbdZrX7E8IrsKtoAfAAijFzvZxA0MDTNzH49E0f/31
Hw+Xv2vqEOzWf17GH8lKWn88/t+ewnIAaYtG3zdoqXX8/Os0Rfb78+4EQzlefTwT8CSqbKYcyKCM
8oKYeElc7c/3+fFnH/+oEqJn+3i43Pvj75Zu2MfPfvngy2/+eAo0JPCm+sXRi/uK8mlj/PzHB5Jl
NAAO89dUeFPdPKrzXQ8IfLpfvpki7rJ0P6lIo1Lb3C/H7OOILg8d2DzxKgU4wUda7i8//vjT5d5y
3MOcUFKKLPMTuk5TxnVmp9NOj8J9pwrW/f3kFG7dIiJmI77oDKuxNyd3OQOGSUT16yJBdJbBhy67
72qoa1YDmnAT29whrlk8ZWL466aq5ay++s9jj8zVtVKTzVloFriYyWSHwcm1vCjOyvyIWc2nLuGd
EgXau0mURThHcyzf6nJcKha+W1HmTwW7OpikrGDEfICnBj5XQ8rSv0+5j6Oz/OyXQ1Qsp+nPb/3j
rhcXnDYhwAfZ+l9tJaSLBb7lNOYEAGDmgcZS2tmtHbzTAB0GcZI5PORxHPurgh2XKreSFL0tdhJ7
B6BpDgymh2nEfQwdpA3comkI1XLQnecsJeFaTdWFFsRlKEX5Yt4rlqefZXbzNNM/IEI/+Kpvr4lw
JX8o0L5MWm1cy1x9MvsuPIjm2sZqdXJS41bKSuwptHwJt2FtjlfDjhPXYAhmzqNLVJeVm4vSIog7
eJoqZfYAGU9RX6JjLuWXnMFq1SYR+kLk164SMtcPofOGfkQj7odMpcHQvYM6KqfEKyiNWeqbE0hr
24lo2jdS+2zG/oSYOVy1gpTZ3J8NAFO5rVoSwz3VI4m9Z0OvGON7OA1vGfAYLDdUoFSVzRMdJsHa
wLG2VR2zw49tAdcxHw6ONnydaABveyILIWvX/r1au4G9qTMDrbYPmssCajtm9rfMS8etWrfO3kPd
Soy681Bmfvhg15Coii567kCgujSHSRMcgSPqYy7dKO3Nd9FRMNO1yd/VfnjouRiIsKRaFQbA23BF
XZxIfTFHgzThzHNQxw7+hq/9moGKW4dV9pVoguzSFQPKrRmoV7b3DEjlyZjQuSYhxt/I6g64HW+G
o6ZPbefrLIuML4MY1U9Vsscfm58IEyPfRAHUJsW4axGXs3bpiM+SvtuPELdoIDuABKkZcDy+TrZ+
7ZzCPIVE72beEG/pDv1Ic+qUsYrbR60zbW2WKEaOKX2gc9rK7BMG97WiYyOu5HvihyB/BOI4Lfch
gJbrohnac2wxKODkKe9FPWJPqrVdUmvOGdLKSjbKwDrbm9wy7+66EX+UrQ3jQxhUewCbONnN9iaa
gRKKDpi9TGVMaEhYc6pFbPSY6BRpXydjxoFHNDGjzAfom+za5obJD+9+Z8hz0hWf/M7WDgaSq5I0
2S0wMyDOJgrJyovxvnejeRp65a3dJ7EBID92zv+PvTNZkhTZtuyv1A9wBZR+an1vbua9TxCPjh4U
FFDg62tZ5Lsl98kblNS8JiEZmRGRHm40R8/ee+0iIUNhlgksZeuHYRgwwgbkhEnFEzCALiQG3rh7
23O34ROpsZmSAB4X8hKyxF5HdaB+lWGcXrLQekO/YYLlhL6xLA0e0K0vY8OFNeH2tsuWGrPWf06k
LU7l94zk/NaFP4Sc7lNaRTcrdb7sxhmf4jEi+z1NZyS88uL6GQ+x0Bz2bY03c6rVW0uvxLNoQAaI
NjspEzRay44KM7V3ngxIfQTLp0NoUqqBuP4SGMVamxk05zLHVajqNwiccs/5dI8pwtym9njCjYx+
kQ57iW7iwXqCrEUMQ4iMr45vMOZBx9gV0/yayaJ9yUfYjFSw5PYm9mJ1w5e/bGvvQMS9YFWMKmoV
PiMSvTjZPEHTTx1zi2gD8I9kyiIxYvMUQFvZ1gX6QfMokgyhB1UuXj3Be7XNO3dlYz05kvx/HwdB
W5maSaWIfl5RdmrSmzMXKzty7COD17isSpHtSAIu8TTCp6z6JTy2j0nzlXPax1bddh9GTUuFGOiR
Nfzq99RVH4n0N/ySamMLKt6IkcpjM/b9HevBs2gF+wR+usJga6O2GB1a/I9HXuFSyeDSJ7naT77x
SQZMXjoJyGsiAShtLz3kxUyzXxn8FGb9QoTspYunYBNLf1e78zkr5UdttBfPbcetSX+QEY6fZpdb
qxorzToL22j1kB8t+7eZ7TWMoW/rA87rfDYSAAPtXvq99ZJOX6lv23tAUV9a9N6uz4Z752Z/XKKO
u7FAN3EBNxZlsho4y74oFOoFSkO7L6d7kDbmmq5E6n7hYD9rCs5Hm3rYyvbU1ufUWniZ8WoJcwfv
SBSZeElsPOTIASe3EUSOgtAnqkiJ4xQM5nGKzX2dtJvBnd5np1FrGavu4g4VxrO6Cdeh/2xqp4XC
1rHoT0bMoUNAFJgT4GT48TZjH0UslqBMqk8YsY2z26/wBMpnoQJWWra8Jr0ugSdY/YkgQK2n9haw
ruuFfmaU89Ya9WAs9PRhq5xIcXGC65Q8k6j8m/ECCqRaietfJ6+GHQ03H4YmPTXYf2avvw3TTzIb
7Q9D0bQpG8q6u5yLlm1khRpL2sj3x2nZDjGYV5nL29TxTgsKOJf0EYdIDGwT+vk2dCRh/v6byI7b
oz1Wv/MsLHae0y9pgfC25lidwMYYu1kxQ4k5TVYq4oaRdbZNJf8fJxskCLex32iXuHNDuJnVcJ69
TiTTWrp6llNQZlfqvaF8zyWKB/WZKz1W15HI/6FNCzBitr1Unjj2iheD70m1kt30y3MpnaktogVT
+k10w9/H1eOxTSnpmlgq9zdDJaNXG26KbmR1P2F66LsduKzyyfe6LcSJ2t2PAe3S5kBzi2k6xnMB
oS1wnD8V6Mk36WaH3CRp5VANc1c0DpOwjGm3zeanJMy/H7G2sxoqsM/o1IfuBp1jOnoUbmY86LfI
LhzlHX/bTFXMvpvMQsdWVHj7ofb0K6sVLl+DwtQWT2ttxyRrPO8xK+lvlvPmtsg4wgeNDs9OFmIe
mgXhzXy8tPoWy0/+l/Ne813YTNb8kXgtmGQzIe9rDArlnhaXyGFlGvGdgebvY5/OGS8MumXLNoJo
lufvcdFFKHpiXiZaqE3rTazmTLRdGUEGN8FQzkyqH45TvA7aYYJlxQojoAPaDRo9TcaX3IUEm8fk
L7WOr2PL9pPUsFxmhu1TOFrstD0FW9bCLFcI45jeN+KddTEhOfONpKFSf9rQ3NYetaox3v0FNeHO
bRyJqTYdzvjwaYwHcCFV8QyRtFkNKQFKZfH4Z4ThqphmiGx2dgg5K+vOV9fZctXai8e3lFMzG+Q5
fYm8/hzT5Lps3GnezlNIPMLZ2Vn4K23GYmsO3K4dBqI1hO+LkXeU7072OlOO/246f5jqSAYKDYDT
hbg49vI3Ys7d7YX5yzZSFsmh987bSz7CrysLeMZNFv5rMpfzdxJ7sFAhXHJ9NMyMQx4cndzDyyoa
Yxv6RBkMV4d7FR94hZpvZlP98AFGhqmCxpUSiZmc2WDNFvWnOU7Ck/TKK4B45nrcI+u06NOdyjlp
tMzSJ47iRO39m6Eek1dU7PqoB49hBbe5qdpd91iXmHOKymbJelMUDTnukdanmGJgRe/lIik1BogM
/mOUZ95nGBdfwQM26xZec9LWsNLUtx7NbqItONfmroPGQHbGfgqqMnhyK72NfDYYhU6PSII7Vtns
VZz5swlL+Bc8DBRyzMrqWcPVmJNpNQWG2vT2PcMzswTq2u0ag+xR7VEnhFjF7x4R7AqGfUh14xL2
0QlTAvtihzxL9ip9anU6k/KnzjcxIoXBkxzD6ZAL85N0PbhkixeKj6gKsPDEqNDxFUji9/74q3Gt
66PYSAPEyUo/OjZ5+IQL9Cosli1WU+3z2c8BsasViTT/qcnqT2nlx7SnQt60BJHhmf63DPVtq0iY
LBirMjwRHV0IVnnPJmPYh4++7tEI/jDw2EejBWLQwq3bj5bee7zbrsC79m2jmSrI/bDCHb89hQDj
GH366pr5tSTJOY4RY5OnoA62xOFzYIRBbbvc9E5H+JV+1QRPdpB/uXLyf1cq+nbqz9Q2x7uXAaLs
7U+64MOrH8r3KszxcFMqsBZSTcybGg5I5kL+s/pjnWu5TlKsfkllgSxpOAHzYsFuOZQXvFj0sfBn
lm4HUmjpNaH1MhRyZxtRidI2B4cucZG+zOBO0TpVhvBBirojEzLhncNcWG5NOYgtgORgjdv2D7vx
e5I8Sihrn48PtognvWk3x9ZnDe2a8UjBW/S2bRbPFzPFbdCOT0N+8uPys3G09SSSkORN00gIAPV8
JZvhLaTdRuuABmWg6Yva6igfmrqnqSNFnbvRoXaevaZwzlbXEamIrfoskuFW4PzPay89hxE+eolr
akPVNHXw0Ib9AG74X3tmTEgE6m4CatzAJJsIhcjhtqhBxDzqZJD0tDGM58Z4+THY6Df9I/ng8xot
E5DcEF4uZMJ+Wo+aIQTq0xDonRmoed97dQ0LvqboIZ0r/uQU5DzXODbZVR6Xcq9T/Qcb4jaxGn5v
7qD2I9YsRoFcnY7MlKZzbIhY0oUxr7DhmAxH1Ed4uEe9qLTuySJ+SwIDNrZfX+Lxy5AYNQOWkE8Y
oqkIhxsBMogfcsyu56ac3uG9EFJIRHmaS3dXBg3nswdmy8lwIhVBt0ycqdxxvHlRJOW6/EO1DlbJ
0CJJ5slo4zy44Zqq5cVf2akWDxx9ZJ+zqHn7r9VAYVBekxvHmn855id+Hf1O2E1nV4anivMIzYCi
XOWP2sQ8DH6h+O94GPRH8gS3Js+tY5x5RICzCWK2zwduusbZCfVMQh+8lDUad0dPvzlfq50xuT/E
WFG0ZlQJpUG1teBMdIRO8IHAF9CmAB0YktuvepYab1BlbGj5Use+J9nNfbOTQ52jiBnqIa1QuEml
hcgc2lEqh71QzQ7eaUG5OpouriIsmz0rYLFvOn6aSBo27XoyD3DNCCjSyrFWgIqXGcLHlhNxu6Cm
ghc0Z5BjVZMyAeTy5BWlsXoYbfoW7aaC4LmwaKNZ40/AfbVWpCIQIux3t/5lEs32p1qfOk5j5Dzl
O9eMOir73rHVuOV5eDEkWxpS+eWmT8zxaSJh3HVAd7lMqdyOHefmhsaR/QIRn6w6F529Ifhj7zyT
mjqOhMlmlqRgaWYiK8Lm9SAyo18OhWKex9a1iauyI/KVvpP2ys+EHaOlG3fdY8FFuCbxqQeaTKoo
AlJChs+cKXH90mqznJyIW2xqpp2nPNxurSBY+ViQFJ36BfI5Oo8yfhLxcE3SKHwbOwuLckX5Nu9d
at0lodSU06KJMfBQORYjaeGUuxCj4NoGFb123J6sJuCJsqibbZcTcTcmSRm8nYFnmRYEFsWd0q/f
tUZjjVUFsj5y+1NY5lRkIJQtq876QwUbNDtVrue+ba5aa7Xy0vQwc5UuxzYgoOIhn+cPcTuJCuti
lLscsMFJInkhrhDoQx+im80P9VNCQY/HfoYC3qtW3quUxtkjiLRxfKtb9SCUMXdM5y4L6e4p4/5R
43o1mtZceo8DSQyR7lLO/fvcJxQQ5eKXBp1R0sm1iJxevGoeiRAf0peh7R49bv6lUaL5Cukqb53i
pxBhzHlcQAs3Ugo0cFFA+koXpd2Xt95jIiExTQyaWBg9uorJXIYsK6on7Jf2Pmq5GwqZrBnGyEh2
Xrb22T3QhgcaBy/l48ige/pYPV8JDHT+cBa0kJJJEGs/8qJdC9eFXRbCuW4rWizNidP6YyjJLItC
M8kZAfkSpV22O2ooeXymmB2lrV9sF+BJhMyPYBCRLM3IYnT5IRoTtRFRQE9mH22z3qKmAV71UnVO
in5nfodMUG7T8j3O5cdARunQuyK7WzZiiAR+007Lv5GEIODwYjpwtxNJ38sQxz8ciPDIjPeYx8WF
BqM/5QRbyeZIHuQjVp4kLNfTgOFS9UAUg7kAJsJRb4mOYgCwTg9xpvKlX+nsFJAinhKil9TzLUgR
z9tAvRpZ9SjASY09EryNm2n2F10kusPfyLMqHf+QdxNjGnnNDWk4C8HJ2XBHVxgluVFbtDz4eaIa
ka4I5MaZ2R/NPCAgibupeIq7MSHWzWNWT44DYDuR23ponnM6vDCBn20k/B0+bwpDK2fzz37NVPcs
ZKJugYFcaQahf9Moss1cRe+TbOU6fuDunUKqq62feBulJ0P5H39XMIWvnaWbCIrrPu26sNBwMQRR
ZMPtNjsjIuJgrlSc91uj/Z22LnWcqXaeqmH45ZbeMSwiikwzE6c+2fulP7rPrqqMZVO72CYeZa5e
Hd6G0CKdKNtHNckYsSWVgNzNm92kr2UVixUNxeHSpopxUUmX4Whgi6IfFg6o7l+gdEAVxrmJ7RaW
S2mPXDuQEq+iNw/p5GzGuU23MLiblTdX88ZIomYn/Jr1n89kbduyuEMtfA2G9B6OsbOP43RcOwMD
iGcO5cYMa2dTl+5lVH5/lIgI5sWpIxgGkn4MLBY0AtBoYIHWoZ9brVOz5XILaUXNSoM4Z84bDpZ3
DwHBp36xt/IlWR0GjAGPo5LuOckHmh3z6KoryhP82v3W8ixotTrZJXukMiN94mYz1K42plYFsGrX
zs2+T9OImbv+/dcMH43Bj0p66n3BrgpWuQtpAH4Trzdu+Kun4SmJV3cc9Z+ZNreJExPmOGfYDdYP
Bq702s2gQO12LM52UD8NXsqysS6AodXYU3Pu5iXb5mWpicLWFHS4sVXd2dvShJB6/opp6rXLmhR6
pYF7IHWDE4ajT0fK9tjEZCR636HVpIhg6KgCGEijcDwEI9JH650oBqcFr8STBE4vomwJZTtE2w/j
5GVCksCq+4i619Yyazx3hauYai7TOs2FdM4RtuiRpIozPU9FIvf0CsQb1koAxh6rR9izoEe7J5GP
bOnBUWwg+3w0HIZPmWe8DRH6S4Dn8xjn8qrSh3kxNOiIQD2lmDw+6PAuKVU5/v2hMByuOVXewbHb
ODed3wlnVIzDuOcW2qi+p+zClFyfKqK373nq4zslQm0lxBtoMnmRTvhccCMcYxWuaQp+3NU5yziK
ryi5SrorTjh1FTLYhpFZ8IxfmwFrV4OQDfDUP004mMSXZ15kChhdXppHRJZuP80tAwkQiIOL59/K
jVMDd+A1HbP81v4QqtlWaZ2/8na2To/Cx0XbbMFRZc8mznry9BS/YAOdzqHVLgmYKnooC4ARqp23
f3cLVnvniEJzrZbpdk5xGCboH2bQpjvz15gYybEZeNrntvFcdfxM9C7hZSs8UxG5N+rUx3Lf0rNn
ia+06YO1VbbcUQEBcB2w5U1HsdAMtT6lCTsyDuywEmEvc9EsWdiku4nKVx5BVrTDIYJdaCrZLZUB
qVivqlYcRjwAA82zqexxqy1KIRPbv1f+tLU7vHp1YF3KKv8CxY+DZpA0VwP7qjSV7BlntaOs3WCf
VSwKrbTujo2RbOtRmNekqt/4FhAvnxnBJ9t6shP++hT7MstXZblpgsxb9hW9hzYT8RaPbnsAzCKT
EdJG44nTVBg/DD142yqQVK3UbbWR6RvR43GXRHpadHSfsVhNz1GVJySlh+5UBASJo7EvL23+I6yr
VRqI8hsgIfXi2FdI/MRnmXd6XQk727jAcJf0SoJ9GglxGNqyP9yB5XDeved1ER0KZbzYsgPvFfPc
8gHPbZvWogI0nG/tOABvHf9UiPLrIeF0wcpnevKSKLuOOSQdv/poTakONZExrHn0lw7pPOCRrboz
bAyxHmA3LgBiUYHkngkduWcvzH+WcVPs62Ayroj9zyE1BUvWde1l1IvApCyXZdAz7xx62prSPyqx
jtQD709KczeEd/be+bNh/CkoNt6iGQ702nDU0TI/jWxGzoVZ4MSJU6420HUnL7evGcDaK+jk8lKo
139+IgauCyzZYGEw7FEI4x/psIRfVGln/U9am8PZSyo0F4kVDycqy7rF0NNfrVvS6n8DF0IzQQnF
iRKpqN4GJvbGzAvor0GyErTGnKAjvfeaTZ5pmU81gpVKeg+CZ0Pjh7RaNlFi9/ekyF8B129m7HzV
8flmPO8Dt8Ng6/lbkc790qdGlDM6y7sxG5/cmBNnHN0o8BuvfAVM6MEEWEEU6zyqxzWe323Nh7Vk
prFWuEP9szc333NJl+74qBKEw+htnDb/jB/PE9+P6GXtDOqLhwx/+jTu8DEaK8ZIfzdMDfTC/lZU
tj6jGxjbhvJZZA5kR6l47esQz54jF4hYTKwVYzGWGNhoPS8Hll3BwiB/sai6nLFU1UfT8Fg+8R6G
64Eny6/WWaToDunDtZLY5oaBvBl/JzyJ3bANehZy8Wg9qiIRR/RPFpj5bnKmZBPpMlhasvUhLGLn
t0Vnn6S2jtSLZlfOybRI+ilAlARCDyyNmrBozMK1c60XFvoDm252rDvX19OLQynMLeaRFU8TphZ/
etbK5VeYaYCvzFoO8jGepdaa2D5F9DhN58xAIqmngH7yHl8OEZrJSsSLT61Ch4W3dCAalTZrXh3I
356dO3uDufhSablkEbfKjdT7ssko+h4gsN6mvcXqg6P1eHiWvtnvTD43oxHLlgZWhj96wtosbXeC
GpWioCoGNx8p2sTFI/2IT6asCBGxDnXcZE9UI4HvHln1KmpEDxK7BZqmd5FBl65mDlyn1hPvkfc1
xl73xof1mupAo1e0euHaPe4Cb+TcaSbOJnHE62DXPxzR6EsUbEUZKs7PHIBkFDJ/eOV9TggkjzSa
u738FL6x1mX6XApdrY3e657mutw7TQbrKymWf5W5vOBWB3Yc7Dpr4tMTKTibRlgX4WRHf3rpHQzo
U12EPCCL6VonIwYtT3+6UGdOWRitRG3vDE5Kp8L5YWDH3cY94NOppgVN9f4KBTNeToWXHLsauoZh
5dFb+UBeJqRHKqtDJm5mTRUk1UJBjIO5mJ0YNpQttxW0kLDTVIEN+umFEj5xdJ1kUWZvjE7NCjNz
xgu5BQTkzbsgspFKDM/ei6p8xSo9HkMYNkfa3tajcu1Dr/Pm3GJY2dKV+MMHOXM0BT0/f/8JQGR1
1Ln1FjegRv9BPzj/hkCMM21PD6RDnxXq7Bsstj2Ctp2LTwDyw7QUAttYkMY4p/v6rokPoSTzMVdD
gi0xCx8M2Iq8Qj5bL1Mbt9QuE2NvYzB7Y5WM5xb5/m+8rEJefZ6znxixro0TeZ+K80oSWp9y9Pu7
XQDE9DVwxk7LhfQM/2hTg0l8hWWgquezGDp9s7MvbInuM1zsrTOFMHvMHvDOsZaqX1m1gBLU/anT
8iNh8t8iP7DVxb3OS3n2N8y2ByQz5q8yPaTx+OGYJY+5JBhXoP05RJbZ919/xBhPrKd12pxnR8cL
nNK4y6n3wXkNuyhIhpckzMTJSHhSsob67vlCMrx6C9wUf6wOpo/rchu3pvfwq3THwXHeSmu8Y88L
V3FW/8zSuQRqZ6wm4VoHeHJnB5zpSnWkd0OnB3g8cTAMhmOLXHQE53eiTDVfaUmM16mZuu2uJ64R
1tSo2q8xuXfaowJv1aFysz3l7dD58+KfNphWXFLAm5v04VSGbimRAx8Ynp6yaUmObo2/O9ioku1J
qm1jOVUJWrJ86YugoSudp0RlRgTPUaegPU3dMu/LeKFGFuZtaLFW1F1ELD3P1qqELtzntXuj0qbA
n+ruszMeyOjVVvA9XZ72y9DDkQJMmN1oNX1jDW92pnugYdU7s8pi7BfGOlWmeA0K/3fZ4Ivivbl9
oInLXjW43gOqQjJ2urPr8h6Y6h3GKr3TWBCqhMVzM+xsbZo7o/xB0KXeDnV6TVjILkiWqJ1S3lp5
epv3mf9T71TdrvWs+3st2muQ6HbVukax0j37T8ASUC3zgb7oPLSYtIV1bYbunDnElsv6o2SltiBO
5PN8kXIhpN9tdMQpz8c0MYVVs96FRUfuxQMBO8bhiKOvLM5j1f8cM4u9ZJTv7cl/bSwkkgY4J1jp
jLQ48Kt1J10WqsiVTNJi5QWhdeaAcmsjq4WJ0n7GtnkRtSqfOlds7FTHZxVYT1OfzCxqaSfnQTgd
Eronu0f7u0lgxeT89/A86ovh+PCYZ3X/myfoHOsFi2a97zrmIsfJnrO2Hqg5894658G/kv5ESsX4
5WreFGWSN2tjCkPiNpqYHqrT0iss+1R13XfcNt0xHaaHgdT9J/j8/4ko/zciigel7D/Clf+jpuX9
t+r+11vaxmmVfv83KMo/v/PfZS0+5SpUtAT0ANM1QJD9/0BRAvEvz7Ud2K5gPwS/gP/0bzKK+S/a
TCzTx7Xr2WA1iKP/FxnF9v9lhQG1z2w7TEeEXvj/QkbhoQaV5T8ioa6DzAJ6hVYY30K+tP+yU/4j
EhpPjsbHFSd7OrrpIxP173Jo1FJo0iR+1x415gTay2ryq33/3YEUYsF5yhllLiz1yfXsdT9gWom3
aQ/QoaryaOU6JcAmHW+YbXmw0xc6Em1j4qDCMY7DZd7ICP0bs76Oo3PqsVCZPRwyB2Gj37Yx02Ev
2pzSi/ldfxOFkKxnQT73vJB7oPF+LHeImUxOxFBgA7M77+zV3DT7NhjrvePQTzlMRrcQNGr6cVKe
HAAXmUdq04rG4xAX80nP5Kn8nNdC0lwB+hss4claWRSK0MGgC2HtKcZLtlVUnY3aalZ4Hby1JZ77
hOiYnfcDOsLAWcSen0aPNEE5ec66IVnzmMjIgU7A9Dl2hevRDtslDp1y6wR1A3kB0mKR5vD0xfic
926wAUrTDgzcU9WkS9F/t1PhMPGS5eItz2NX4EiXkOf6Ua+9SZ6BdoIgSRnfvYZzrGUgCaP2N8g9
zcDnRBwg7TMIwsBzhYw3CZamF3sI7mWgeKUXQMVdpnPhqjPG2gXdY1K8yG7QJ+rcXyxhradOvXmJ
vrlALgbtgehAb2onwLANVp/3+S8Selo3pnHUMrx6jAlDH76CE/t2eF0PEjtdbrcbfCkELqjcevxX
my5MaFE+7BP1pTMWiG7FGNeVIX3ulnPpHsOp6XWKdXONHWWkB86qgHgnLB47jxpFOuImezjEtVsc
A5MV9GB+pLXKTxQzcx4brRrvDaCcBqU7FQZIw1p25NMca0u5uVzZAT6dyMIeAglwUw8JJmKF0gZU
HKkLPMfSbHyXhs2i+SCaTSbn2CExc8HF+IM5/a2kNWtAKMBQJxFvixIQSjD+ZJv/YopSbqzH6ha2
3Vm0wNAi075LS5zQHW4gsK91nkC3119OXPjr1mIFJZP22haAvNIZjJsNjTFnyHAfxY/9w+piqBBl
2GIEpBnkxIHlAcpPCPZYW4L7M9/J5qAGSTWsDrf2RN0NMcZkHdvoT/SYrsu+fxccJvYxAdd1n7QU
A/jcZtQymwaQR5qETxFFFINwm5XfEOPjBBipdksfo17VDlW8dVkDUfPZ2NAymysHS9/M2NUpa9FI
/9I5ZXPGiLcZuk6/Ji/kq1kU3QOqc7fkpN2FKedfWQeACKnglxs0FzoHQAOb3IuOKrHctWR+B3h8
bLD0ugaI/aFpUi/wC4Tjw1oyK/AykU+ObMlt85Fld7DBWG+1XA10Hazh91z8NqPjIE6W7fReWeNv
BHrqzwf30njjvrdaDLcWXlKXI/ScA4xOxuFpmhLow5yhl0MgugVnvAe8e4flo8HMHN/aLtmEZnRT
wzUSal634YNmXFz8qkaXzT17KSTUXt/BlzRgjF7FtV0uQ0650NXMnam+Wbe7S0t9jyxzVr7pr5B5
vk2MsvSezyT6hLPxo37rwztHWlDxzggq6Jxx+xP/CRjBkg7eop33jcAbUWhojqYd3ccmjF6TEmhS
8VwmTb3uyAAxgzj4LpL4oCpgN22d/JbEKKxQ29f0Qb0ubP9qx9FwGBP95od2eQCYHnlZg4+NJkUd
7NM8CW4DhsZcDiV2Fio9g7CNH4K1ROnjHKpldwJY+NvL/qSG90bYE3lpCjtonuK37rFDlWgmk8cJ
23DNF78s1Vqrn3Fq6wu2X8rIC6B1CNj4Fz1rFZIOrzzW2UCCVyG7rAQNyCZgvQrIuAZNPW9Hhkys
2k5882BpsHfuDFDPMsVvnrRpuY3oCPC6lgJTYlQLByRJ7nPKze3jKDEpsNRetonzWkr8c6zumpXK
2JQi4ERgz0EwiDUWLewAFrXxqWVuEhhgpu33KOXxa2PuVIAoOOjtKKEpoerEq4G3ZETH5K0MTfwv
eKYaVhoHBSdjZcHcfWRpDCS7QUDA02yJQN6DvWRPC/TfW5EZf24LpKkijLPtnIdfXugPu/IPM+tH
FjioSgXkyUnCztyNM35nMl/XArWh8HBKjQ9lSPbkaVFT2w6PI0oDPMwYYqAnaYAKgVXQDs2yJSJL
y8Ilc3HvFilMcJhcUW5Sf23E1mVI7P3Q8lrDvfFk07LzBMILhyRtHw5Lv1E4ydF7nPpnP933XYXd
hiD0KfXkWYEl9Yyr09EckbC99J2eNySuSscMn1Nl2PRAGfmT0Zv8UOhyb2TeLpFq52Y+Z57+efab
VxI7L3nEhRLn70ldBaSDgfVbXJbW2Gw0xV37GjMrCVV7W8bGvNK0azRUkxAY3PNc5URigATC0hOA
prphvZKaUtqG7Guo0RPrGVk88Pl17RxuJgpcIKZMt6hv2oMzzb96aBZU1TTBhlvtC9Xp3neTgVeL
6z9sBtJNXJjMHHoHubtb4rijzpJ2tJ49aVlfXe1SAZLLVV/BBa41BxFH/sZI3W+asf7d9BPVog2r
I4syjnZwiHS4wMJQTQ54/iuaRZPPcrRf2j7IN5xS7zEDSFrQB9KHYb9OoJ+GfQ3AqzT3uFxOCiD7
0uZ1lFLRvho4MvJSGM7+8JGKdBdBmFqVoEu9Mt65Y1leyRmwShTxV+P7apNaRr7DBZnwbUlehxq3
3FSKrySC6zWHvOCJYIZqfPfanIh0U75Yuf/u9uOGP3jpHUB7RTtbAoJtWMzvvLDrN3PMB4o/k2Vj
+u0as2ZPHP+sH42xbZBvbWEfvUZz8Av4jj0gkizvwteBkKKfBt5JeI540CwsaldCXmOueCsL5i7P
K76zji0rLOKF3wBucMF1Lg1juJdT91b0w7yqG3j4Nd5GHwFsisPuFI/EXgmXvjYhPe5zxpNLaSM/
1xnmKd+f5bkeIf9iAxbyB0BO+2JXWKyxia5GBJLDPBFgS5NbapExyKX7LYe0XVvtfEsNmJ5uDIYg
/pgAly+D5strDTqhoHTYCZ3klCDBkx4NtYO4d1YOjN2kmG9F6uKHtTMXXoL1pyzZEhJ958hKv3PL
+EQ5hZ/tpUrWRfDwK0Tv4LfCTSuyjc/nvGdaKU6BNTIi8awDh9tuSoXxplMYuSgqq5cckadNMyF7
te05jkCtzf6PLJcg7R/mYipei1wgG40DLnSsLzT0/YAa8uWI2tsrvI2IUOnRKkOWmLMkrXKlTypf
VnqWHDWre9Q0V8uH4uP22T2bCeIkt8jJyzUWBEbKgnVwBZd7ac0tpSV1+eKzsamVA3WhFSuzh1bb
mDYZF/NeIzNcOmYf0Pf7Ngx4j2m4zK54PNwz4KoQs6IVNnZTW8uxbm8ssk5BCYoAJABY5pH0gwEw
QkfIRY6hFG/Z2V6N42DseCL161nN7WfpNO+MvMx2WGiW9oBUWEn1hCHxUcpgYOEhOCsdu3nJuy5Y
VEPWnwEFUDhuGwF3N99vn7Cw5PewNUCWHKDb+4Bm+QuRtwzGaDN35YQS+ehTt+1FPtpAJOeRFqtM
9IfCQFalC8HDBv3lDnu/ASti/2/2zmQ3ciTN1u9y9yyQRtJIXuBufJ4kucZQaENIoQjOkxnnp++P
qgQyKwpdie71XZQQGapMl9xJmtl/zvlO96JMvaNDmk2qI277yLexWsHgGOaK1kIoh1Nv9xug1+NK
uyokeEKU3grYmxkz46GJUqnW8LK7FDAtG+uueWvq0V2Vdt0tiDzWNSOKt7Ig3N+Hw4uTeBCnyhu6
WqDxMtR4hdv6o/fZjabZeKfj/mdna3udOhJKdOFeTQ4bF7fjiZKkm7GIoNyHkjnJ8i2uvyp09JHB
5Ie2+7Ppc41icTU2cS4+4vxiECAlwlEllO003yZ3+knM4wGtn95tg5RqN4qLvnEMd1825U1pYdyu
wCpv3BS1UiMceGb8gXFgBlDevIHHO/r4BMf5yiT8pLv6nVPUveynl4FUnGlAdxOgI/PmrTWGdo/y
wUxrDh6KPqKVnW5DPF2xmcI2Q0lbzw+yDh7cMXrHAsI7rLbKxWNExmGjovfQ6I6BIjfEzCnieOM5
C50px4pidZsAQALpwhN94cekQC0VSHiMiTd4mQ4yjD8C63mc5+3M6a0He1mTYgcR/+x4Y7JaaomC
p3AKfrD7/O71PENgEa4NRufWTeAw5pc5NTPDwTfhGYcl/Agef154nXEWlnH9khgIEwbgQF9fnSDq
V23uPaD+b/J4pjbAKtH2U/gxY7r26ZXUUX9a/lNpXtzXTrvppX2C6D0tzPkFtjveuRLH0qCu6Sxe
S1UdUoIMbk9gMeQJbYTbHOs9POjbygVsb43wQ3gujLybXI70nI+RuK9M68Vu1IHQOeXRmfsB6CGs
qhsoHuTomuwpcPAA1uqOiMmVOjXGfd+7utqC+r1EYDE8bWxqrCxzXSeXV5WU6c6yzae4NAmC8FS2
jmElJA9vB6O589ZU9ROj+Rsi+MT+tsKgTr72kImwwgZUD/SN+9EVwYX9L6PneESBdBjwNXKHGw2j
V7ymxY9au5GlgI0AsfyGrZ1MoYyKbksM/Efgjvd5ODIRSDn2Ce/qMse16/4pSejFKhgaLB9NSRWX
GxS7Qh0Cejsq1CtDNI9pxVTYGuCHj9AxBGnN2ihOYyVObWAfyH8Q8Bbf/BmhJeXZTjfHennPjcF/
UpWzX0wNYX3TD/W7R56pFFC3eirZK5deqym4EhMhFwY+VffbICRrMpVrxiDPbCtemF7QGNRyesbE
cs1kv4P8USK8Oe7jQy1jdS5x/G7HNgOaWWTXDCbI0YZ4VjFxuTEy07wkribmMOtj2/PQqOnFGmbO
URXcCZ+PKTflMSI5lkpdc1A2mrXt93vW/u4U2e1NEpl3Y8cEgIULcHiNnXgwHpNK4KpBvjJCnD+t
JogguPAr0hl458NzGY2XOYPhX+KtUlXzs5L8AOGE3ZZ7aB69/E433jfcbP2h4hRBaw6dEZ1eBNeg
A9w335KYWGVGeBAdZFn6HN4V27qEDpcwr4qtaaFVRfWeyRXbuMi+dWPK97xb6d+ohm1BGgsO8/EN
e8cP7JWo8ket2MalA6uFxN9NOZy8nSbMxSNHNPwYyWGuqw+siv6xcOp+zYBvWFvFsIsDfa2jJl63
RvVNyvQ8Mntehdr8UAZSo5ncNT7tVUFYVuuwdZ+cyKeRpbn2dmqspAnzaTKeZE9Bqj28CM0IptJM
q8w62BmJuPNcImddNb+R9168SWh0rT9xt3UHrkuY2uYShKGmZyizG6LC/m0SWeds6b33cfApcjon
I8t3PfHedQW6Yptz3ZFz7PZxLd5AsLCJrn84PfrBqOQmrXLygqa3TQVdvVVWvdMvRm9Ui2rmXbJg
QaBGSftUJtkxDFJ6TlR7zpl4blwzPkXz3hxif5X0cl55euEgZNEGbRYdLgz2mKk4t1vDZ5GSP4LU
QXkiIAZS/zR+MOrcFhnYrKG3tuNCaXQ5clTjYxr3qCxFuC7K9g1+NMVTbGyGHLyqY0xHGPjVGs/C
eYoZsLVd+IrGt8ILSDdHZu7KQBOSUSDyLTXcYq9LOI8ynEzmquZE8avouUE7r+Ek6favss04LwyP
OdGhNc6Eji4VIoyavmhe0bPPgZrlDmzcPfHAcsP/G0PVEpYhObAf7TY7CBFyupvdA2sqlYg+ppUe
HfyOrTjwEhbbYSklyVz3MI3ypOIcllLhbR0nhF2nGW9gv+kfxu6zsgfiUagjrNwD0yr7pukc/2gB
qt4EjibU3LEvKMZLWzOoxKuHW0pdvRH4PqPY1TD247YxdpnV/HBDRoGpTD/nUXpELYSzZif6wwvd
n4VnlbshB07S+V567mvzUQX6YILB2jhddG3N6N5ODLTgnqs68PCGE96uOeWwFxy7tQXSdZVF6ZU2
kh+JxiDqp3QBV9ENrY+7TKjlFrWLjfIWTbhGz8QMfizFUziX2xnfakgWjdJQlCpzseGk7X1e2U8d
5VQrxrbkpYW9QSE/tT1aOzYajDGmgcmLnYkB1coEiiUT9m2mne3dojfX3l6F7UulI+axkaRhKC22
ToZvRNiaqCWTURyEp44wNcCqTwOVS85MpGQaQVFy+3nPQPUQ9sWBiEuxMpJ8WnlqLE9LzqtGN2RD
VjRbstJbYsP+Ou4D2LnHJqTplRYc1fxQBsXYMAyG5ch0H+RQ8r3lS4QKR1dQ7u6kpa82JudDklqY
c1L2FpX0TkOs//gTCu6Mrx5nbBAaxokbhRMhZ52N6zP7/PpSxLk8TY6QJzE1XIBff9kGCVqxza2u
eWZSI5l0O5uB1TG1RXOKOuuWgYy7q5pCn+rSjDeMZuALLRVKzvLFjiK8N3iD4W+UI3+0I7zsTGE4
bKTWwZmSac84uTnVc38YigK3TFlSkrWQer7+NLRsavzpmNcsYEjyx666L6wmQZfM1DkcAo4iX68e
kww91eCMZFkF+YaZvI+Nk9f9s8+JkfgfzU5//h27UOTuWhwg20ClQ5tcDYGHQ1TN/hrforFiDI1H
XIo/vsQlx1aUlW/2wgEZFzpC/IXK+Pqj9wXCaBYGh79AL5KW9acU7qVJTJK82nHPaJfpnjuvPrVg
60hv9SHGsM5ZWyVv4teXjrtmOwjz/c+/Eq5/Ypdb7wmcMlL78xuIwH/8W19/l06FhTWOR/uf3xgo
Vd/YDZu5qubxtmB3OEpWpz+/BMom3/71zwnMh0YJvGsBd4G/oNMK0Rl7rzNOAFrbDTDNbOMXzaOX
h8VNFbEf7g1W04EBdlOE5wLfAODYZJWb/by1OsvaYHK1N4pID/K0j/IK8Br0CtLvGpYw5IbAMHjw
ZKSjouS+KFn4ocmZD3moELnZI6WspaRWZsF6OiQXj2DPqpgZ8gK4wtXUy5+zMCgqLPsjZwL30k3J
XrV+sa2ZShnjo4jIaBbsbplC4taHl47+DLyAxABssOJ5SjWJignUARflOXXsJQFL87DLBCKb0icr
zOuLUWcM6L2YKkRxmqJxWQRIQbj0rm2rsLs6Oc4Wc463VjWpXV2WuxmQEuuNnR4QfVlVveg02wGW
PiwX67nvyGR25rguMvNQmlN3qmgFpYLt2RwxraXMg0BxEPS955xor2O39o552HFcIpXJQ9JGD9pD
y+VLxSZORB+cffNrbVjJToZ5gGiDedChfrysPxtR3WnzNnLEobE5qtjTPveYexbuS2a1/SpT9s/C
kI+KQzXpvjO+mRwhm1p5wwnXTp4SIxbPhPYmTBCrIvOP5HgV4glcqqgfn/TkndLsiU5T5i32cBd2
zkOgSCAFKRGsiRxx9cIwnvN+iV2gD8vnCVyxTZxr3Xf9W1wE1+Vlax/CB8E5yhJJtcdJ+llWVIgy
wUeIm15DTKxY3ok+msUjUv43B78d3x5WeWy+lh1P1mpWn4OyX1t+QzdlMLLA96Dk6u/xxAy7Eo+q
vVRdImlvtfAOTfrb8tutHcYNN5mU8z6Y23evj66Bwea8AsvEaBd4D8A8UJCRz8nNAS7pPtUh+5+Z
2yOvF15sbT437bjvBZDCOOk+9dCyveKcywSctRIM9mL60O2TSJeiuaVxjTPgUWBpTgRe7RihRjYL
SDEpfmbkZlFMejxn0ypNgLvGEc3PnCqoplTYtazpqRbBDxm581nXzKAsbDhrELctgQEQY8FAE0rV
gqs1YsXEYe92jOnJK9Oenfk9IYlEXnGNcihY2JJoGXlVUlWh6CIql5KoEmVveesQiux3inxB9hlv
t0XFKZVIabDyOpdut2ETtfLR6tI9KqVzI5Dg0r411qFg5h1aDHxDDEwSm+PyeagqKXcqVmT8Kw1L
2//WK/OdZyUVhZX9va+Uz1mW37lR/Sonh07TFqbTnPSAImc75NhkQvUknYwBwiTZ2Nh3UVmTRR0a
tWNeA20mdUGkM/OWXmXSG5N+TCUmP6Fp4dW/vIxB6ExZ1lRUPXNB6BZJMOODQ4gw+RQ39hitCEW+
zTjdVlXgg9gLKPhpHsLO/hyKnvgE7GI21JQktcDjnAUCybeSxIN7mulPQcdS5TsvMuEmDZOe27F6
UZ51F2AI2xEMAbyGwztvXjhkkThAu8eX60AeGFR6DELYuxlHyqJwn1DUHS5Shr8BNMXNDJPb85qt
TQJ+leierXOSbJrvZjc3G5f6aq4TPhJfnV2v+kZY+9ZJCvCy4EPj+Zvum6NwhrvWinZJu2QdhO+s
s6TDVehah17GT2nsNjtfqmWbujS0Gc4+iohPtEbDgzNd9u6ctgKxp6KdwQi5mZV/YJr9asQ20R+f
xfyc4f9WSr41bMG0W9qspdkmrP2HJpAfvodyw2VT2t1PUc33dXP1RLWdHMaApOmY+PGN1M0Qgpvw
dbngSYduuyTYGsD4bMc4jRqLbdw5ZNO8jTGl77qPDoGkSwVA2KaTzOJA+16nkEkMmwWxcafxmQoC
sqSZ8VBk+aXuP4woVCufJsDZNY9TkzprqSJ7Be7uNoQjZi9ty24XEXT18xV4yk1oG4dMTrfMqe6l
J6923t5TzLwqS7khwHD39bpTS3spXWkxp718p7zqIdZmtaJUcmXNbLkduiJXBBloXDMhOCFd7zqy
8R5OaVTXSOMmIHMYtPvKFzErz3JGdBmyuaLZpt2D9riXMJaSB1XlTVCGDxJHpz0Nal8473QoQIxw
3R81z61hQrVVzXMKkEir+OwCHbeD/pTEPBXH4OozTbJx2nHrkrZHhX3X1GUak/fW+v4vP/8wK8B3
aGdPIMdJ1sDyLT2LnCuquzIPPFwHhsJMWEeT2if1xhh3MammHCPbfcmD1iib9zQqHjBT3KnAXZOh
AGyE04x0Kdke9iCX2IxOFNY8uabzjd7xNfVyFI1zNSaTl2+wG79NEW4G7JsLMXJVI8OsDMan7Mm3
qK+n1AVyUSB3doyMu7x+TvsRfOeD6bY/zIg9jiB/PWigFTBO+26fU8BhshhYMZKNMx1r7ON8Lswl
fRDE64aIRq7gd6QTmlidir0iHAldBrh6kmwn03ltZnNRr8JzBZSzhJ7bebStRy5aiknqqKm/p13/
TWfUmVJkcmfHiuBkmtwPbfkJmwPp3ele/bzZ6lZ/NJPzVtDgWuZsCwhsN7L/DmUKhlgJAjmvyx3n
R48FIBnX+ZC9x+QqA9QJonoIDaX6cPk8Q59UQ4ygP1bW1s+t7OBPj1FqtPdpZV7qcSPMplmj9dl3
+cJpZKWhf6zp57XLrVTZm8TjE627ERTOkHAluAqyb0LaTdQ0DycmgleLLmll722DIyBkoUAWs3ey
bW7MAr3Y4Y3BTpDCwBzQb0X0XePNNqfmXLbsfByflRILyZnJ69Vdis28+JiOzvvQZw5v9ZM/We8M
zUBIDv3eoKKa9bL8sdzfITZksnhyzYiNgnQB1G905BPc+WMf9zx9JCrcYE8Xd2kD9ZUsVlJ4E4/S
7hB5rXunu4wDqDB+VA3/Fdd4KZfAgW7IFcNABoDjfMMacHBKqZa2lukYMzL+2u577aeQzKfaCFZS
YFjL0nxX9uFSAs0jE+qjRZWrQXqLEbP1oUlMzcDL5gD7ZFpuJUaetVBugK3DOpLMmg/GCVjrcwZ8
aBdVGRxP/2qSLaAOnW4Gqk2reUaRoaG1qMKnIJGvZowuEFGsO2E8bs3+LLVPqXFDN1EXk58s659T
U/LIEPN9CXvRSzLInEV2rjgOMVVACmn9ZuXZKa4m793WCXXcnrvxsCgySEq3cMQPJYkBB4V/DbRK
kiL3xQr1YNhXhvsN6MsA6Izik9RCn/SSb42Y7zo2kfvQF9AXRHbPFgiPwuS9Yrwhca4CaJSxAlAG
4qGy0bi7hTCNYTLvbieGq33XjDwy8IwzriDHz3OFD9ehmT1+aJqo2VphFdJQsIORj2Vbv4o5pTB7
tOeNgTFJB0sSBNyGZYPpRz05gYBoT6g3xIDnT8Sgc605VVTavbVC/Bm2Pz5zKRDoA8DlUmaJ7QfI
Svo8mDAmse9E66RkIaP/Z5uOQ7XBHkZ+D8Qbu2Z+cx5RxxLvUDgx99E651bhXiFTkrHJ8wwMUzKA
TJOWzaGOjjOEVuovy5PZYO7v8VOzX3QG5gTyGkwYQypSODlzqz2as7nvreyBcN9HHWWEkN1jkN0q
Dtn3nTWfxziyj0hmrQm0JWoLdjYsWCQviBPCmj46Nb3ktemu5jrFK8U0r+4K9pGxuYKX/dwyFhoE
0TmC3Q2UerzU6qXVlGfa7mtQ/5AQEzaGTsKVKZKHIpkfSpsxnUKzBPI1PITZvV9F55mZiGcwFoPw
fZZdPuyAbv5SM4UnC8GFxzJBMOL5R9ftfomgwAQfTnsnNZ8d4w0Szk/TmddDKcqzXeKcsXuKEi24
dkEk6Bg07W0ylLdizl+WuHxY0k9pMGxLZ70BK1fuDBnLXVdHh0G3t701mhtnEgwH23YXxlayZR7t
r0RG8m62TZ6JU7mJbdYQPjX2NulRQ3dnKEqMKw9h/gV7OYKipRF3748vjGeYEeJF35EQ+SgFskxR
h4/D6L1aAvxL1zx3JVF3vDBqbxTyFnsvs+jp01JMZHPIHKFCtYloj10XXdjwmDjOtdntM78bCCtF
Lvh7FhIj11dQA9BRSGbRYt7vWjAwTcCsPvLTd8KFK9EVr0OO/Sns3ggG78pWocvXYcOGarhBEKd2
CuXAbCJ5jzbr2eVPWfb+OqPned115BwGjp/RXBz0TAdMAnKumOEMg/GzDtT93tF+wEaLUadr72Kd
7PsBHDityh8gjTF952Qpo/TA2hftK+u5C5xijUyM+SQvAIEZMYHg4pq6MfXbdn8flOKx9z51WpBE
BRvObv2jbrtXma7DWhU3uZuyt+F/M5alFVW7+T4M54ttdhxzBUzLUjgn5O5DlshtG8zM0rVJXYlF
Q5QPtiq9UeNWVsVzkuCSLux5VTvK3gTmPG7aeB125a+mhIMQdJGF4V1+ONNIgL4AO94n1kPsmO1x
HEoezZN87T78SsSHrEFNYsTYeXBjqDRm3NNy5Cpr4PAcabPh2Xebm1jIZO/7ctXOMGbc5jkJSTUG
xfwohZGdEu5fNnx5um1FDcZ1iY+rvBNbXDI0m7Yoa+XBstthjb71OEfEUN3ozlVM1mm5f5e+SI69
6O+04aLOj12/ySmTX8fJOG0WY3VQ9t6D4VJJIM0LBKQBMiNXLh3O665SsBFHqLtWfkDMIWE/DZSR
GAdR9919FvGTibTHodej4Uaklszx88t9/P+N2n9r1P6qJfkP1ZWJ/gFtP/nX5kpIW5SZ/GHS9uU/
GMbgjXYZ0Xn/dGIPP3X7//4PRq1/+L4lRYB66RM8cP9i0vb+YfpUGfgW3xGet1R1/WHSdsQ/sFID
3XSxscBV4bX+J/WVv/dKBYHruTZVmTb/OUvaS//RXyzalKXE2IRjgvQLOgbk/Ij56sG1wD65zTjt
fIysty6iMO4S+1hGNXhBc9omHstYh6r9daX9GP/vf9Om+Xt12/LjeEKy+V+qeqT1WytMxpuC77Fw
z7aL6XaqKZpIxY9+8uo7s3yndrheu5g3VkZf3y3D33+WtP63r/97Kc3XyzuSd5dqRp+9zL++G1T5
zjoQnnNWY/i98vvu0R3DA65holYmuvMgsTb3OBVxy/5tD9zyVv+1pogX51LhWqFvz/RM57ffXcVD
HHWZ5ZyzApYqAADaQicbE2RHN71KxJORsjDToFV5Myi+9FPi08yqlGy/dto9+zy1gvEeE6LX899U
Af5bu9Pyw1lL+6rvm/SJ/m7lB1DTT6ahHKi1WoE4a767CwasaUIL8xAE1E5zwKIQAAmgpMQD/2Te
RajkvXjMK2Q1NqzNMPq7/3zBfNWr/vamcTdYgXCl5Ut/ufP+ev2OVQ7IeUycc9yHTCwaql2IwJob
+LK/OI9Hz46Z4hjL8d8S+9rovAdAjjXlVC1FlNlBp8xEbd1Tb9BABJpab2eYwIYHL0rvTOsUBP3G
GTv1aFeNWE0UhZEcS6zzIMdP9HB531XfZaO9A0bwQzKzh6Q+pHpD8wXUIZwHI6uv3GQZ2fdyYzJf
vpdmussjUZ+6YLrHR/1LL1HYsDKolNK+fYxT7zsdD99MUQaX//xuWRTv/naJSZPbSpq+5UnPEUvf
6l/u9tQCxUOjmXNOqsoEMYNbRrrwYwhza/oDmCLNI7paUkmmhaX6UUG8x7/wv/tBrKV6j4jKUsP7
240WpUSa4mlyzshM6EpmfFPQl/kwd+O+Fu0jCJG9W0/67IQOKaZiYbOOT//5zVh+13+9ciTGf9Ip
UDi48X6vXUyAxRiy6pxzH8a/DHHAmsoxE2+oEwRXJ4HAI+q/e7z9+9OW15TCgtNhWiwJv12tZp86
Xity50wlxGFUeL0NLeAT4pANC2NHImM+F5B6RIsRBozcDWiZlWos+0Up929uHfHvzxtp2sKzhLQd
Pojf6x6Jn1pEUywbgBsz8WywLzYNPT6AejPNgwfTn364YLs3RekluOOHfjf35Y01Vuzb5pKcSlxb
N12LPK8n1z0NyA/bQOYPtsk2t5roN2hUFh5xEV2IG0y7DIEcSQWvKR66v2mfE//+5JamwzoGe5w/
iN+vbCbOUGtl5pyHBd5bznV4p5a5njuSjRlTEkZL3rg2yOzj8AdGpkE8hRMh6qpuHsDproba5GDV
ZeXOhwm9tgeVbao6RlMa7HPvCoP4f7QNTVpNZEFxFcOnCTNjRKCaQO6qlUwu3Zo9dhrov2ti/dcg
FbWPXC+OYwfEubhcvd8b7DJIkWOR1Vw3mdscRgM3tmny4w5lBx+xf+2isfqbst9/qyVdXlOSECPW
xTZE/H5/jLWvKlR2+5y4Afg+hsFX6vGuVg2cLHBhowb0QO3BK/rnry8+revyM2vK4m8W5d/WHhZ6
B3e36QUOOxQaGH//Seq4rXJwfcapDTMDw7H5iNgGaVuisMeYbLHlpOauXrbv2LntG04arIRa2Qdf
4EsJ8mgTRSp6LK1e/U15q/uvT9TlZ/N8dmM2jUPLBbjs4f76RK0xkQppecEJVOVaUmC3tdyW7uGe
GhYZBfipuxQriO/fmJ7QZyzqG7BN/t2yrkQkwbBEU7cVIa+cB5dTuRyTg9tH9o7EGLYbN0A24TIu
S9c7jIO/DdiVrZIF7zIK/sV0cqFyYoEarc69jE0ewVinE5rDUXMAXxjQMRPem5G/qiM/2JbaPbUK
bUenvrkfYxITX3CfjNwZedxx1yjcTmyPMmDACXprWm0tow8OTlSbV/zqVlWd//NjmI+QxOFfnsQI
dfiwv1qGA9NG8pC/LQalP6bOWNjOKYoYVGpXPqOjzrsqkcZOlsUdyKaBRbsz4fC1Gs+WjxqBNWrN
Di0uVqHKhlOaso40QIW3iU/O1qwolC3sKTumQB3zFrtE0jJdYtv1VjjFcU6zgWsH7gOcPZseE2yN
gSfvkbGTPVF8wL3EDjbWyCE5E96pZGy+H+Rw20R0+RUR+UAGCJqcSzSBHwnT9Tw7GcL8qOpTWpTT
vHaWrqivfx6hSWx0QFeWqWwWmRo4JF4OtbbnOj4a2IRJv8AWYESP8S2hGWoYD2E3TOAe5l2Ian4W
Q1SuWyHbHdsDLqEhO7fNaJMdQHixA5SJ1oasAZp2lZTfcmoujnNcPtArA9rEjA/Ltkjl/dsEeQqK
kX6MRVOvehqBtnRpjOtayhBGNulos3CuLc/Qu8Foqw0tovGW0hTmZ9DHmjTWl0L7eLLdyNtm9uJl
mXRwaSPm3VVAh512xXiCVxSumzmnQn6s2fYQ/TjZeqEriVfPzJcLuMsZCo3vmkUYc9RbWqavtnuA
J57gGWhRP+lSvGgHiM48mN9I6kRErdz3DlFyiyEWgoaBPF0xNdxrQHOb0TMNpOPePu2qEmyMUyfO
0e1vk86WN9iI9jNxn3Op9DpvA+9xiOZgVckQyE7bovmGeF/m6TldmNsAQQ8C99kR/P/PcgS5w2iG
QebiV6fYEeQeiufGi9vo2vd4dExYunau47esnO4cvzygxvUPHj4jPdhs5NvuQWYASMO8xH3ghuW2
SXOPbTyBtqzxaO8OFSAJNh5FoXALyfaY+E3OED7/paWOHow+/BWaItwOLnpHH+c43wjEbbSbzzdl
9JLVeF+oa9kkXRnftmExrcTs+69DrZah9E2TDkurnMP0EcIYwyNvAElPCB5ciaJFodui1e87I8SL
qSfidfGeHqjx1qC2yoa1ha/WhFXGZX20QFisW89AcqhvRYPnyszd+cC1ZgNsB8tkWHw2dsAgKhal
z62UDxuiFvU/r3BV0ndVhFyphPQYaYe/gkTpczVXn0HEGhwEc3Ud/KUpIBebOp6DfYTiSfupCcO/
I9el9YfBrfEc2t/TcngIskRc5oGdhc1Jel/HIECGsr8xOtrhm6l51Ha0j5whvLYEMtJJIwCnWGQC
+TMp/XbrFkrtNCHQdZD11RHCy1lDpAM+nsY7OafR/ZQ27w7It4PSAD11lL8zQqeSXQa3ZGuaK79g
RdBAecdQQNANwuncFtUvZtTDDQYpE2ulzUyPT3VFfjN5Iq5/GUsM6FYyvTjhoxKYEaKu8z7bizv3
MdgCROSayqC149nqTpfZZqb07pSbpU3u51dA3oBJm0a3a5s7xyO22c0fkVkubWqT3rqZXe2zRL0m
5hFUs/cNy99bYoUbDUKFNC2osyjEtjP5QXYTRsN6GDz7hDmbopIKPx4oNiBcC/eZ7rvbzlHTHnO8
uTWLgFGnGZuU3BjppWqMF8VxeO8OZBQVii8PgupHwZZilWnmkJZVX+ss0sfezy5FlYQwcymEEXP5
aI5xuJMBKTFjfovdhZndQHKxDC8/Nr2zyFRvKgbkWmhGY9qjcmylIsCdTE47S14S3zpMOrxJqRO4
txmbIkugS+G1dejV4rar9FZperKNSlhPpXeIWi966iy7X7l58aycdLx8YV0ax/kZmSO1W/OUcYzm
JyFGZN/nNZ7bQg7BC1zs6pbmPBiwXt5vypjJO4t1eUg8UCgqn1dW2Hwb2aFhEo/UQTGVvRR98BRP
WDsa3e/t0XLujFhuxwXj3ox6XNmlOz1Fl9Hs2V07DLC9yLxNqiB76xG+BiuNCPtypi4ox9O6MY59
a12bsOFfp/o01Nq/MWbIMATPvw5nJSfjHWNI3jKlYuDGflLtKYzx1gMzdvaLj7MmSTSODiQSnk73
GfTrqhy3FonL85TNmKoJBCsBwbgoiCeZqX5izOWdo4JeDwDXb2Ehq4eCevN12lIfJ6GZLphW+1vv
4JKqKdQgk1FsbehuF0a9P2fUhE052P2xDEPUW05Dq8Ftum1Z7QfODJs4diZi+9nIRSLuI4PuNuly
lghESAa5oXSECJWzrcv8yTPG/GLry9Qr4xBUTbfBGR5N526uOS3W41X7BBYdqmNpiXQvtTCeCV84
q9DoR4S8yN2PXc0xPlOs+ZQ9o0nxTJGM2kdjcdabnn0nBkLzGXk20QzBa6OnV1Cc6oBE1e1F0Hw3
SL+/AjQAE2wVcmtC0MKoQnYtm2HdfsGMfGfQn1MqSJ17iXnOYIKvaDfKt40DBFTb8cY3XPvSxN59
i9Xnzte4ZIK2HndFB1mzb9U9+/CZlwsinPnuLq/R73PtkL1HejgZ7q72MI6CknYwZ2EimlFjq9ig
EcpmIO3buAbjDGjCNHK6tNuNExj9HhSquRuxcBqwSFa0ylBwAmsUA2aq+Bw7SqPHitO/swjkja8u
DZ0ugBxruB8iX6u5H048h82SI3HgTR7nceLbssLBbQXyTlXIzP1iak6dGFSgtMwzvSK3QaewndkU
c0TLBgxNfWnVHbWDKJZ2tzqUCWn5LNhitL9NG5tBH474/VjaLTElRl4CqgWLP6G1dizVBnPTsk/O
/ENYFeMSlBy2vhYQAAIH6KNdhLvCTtIbEkeWWDWN4W6/XpE6Zth5cHcpJv4OLG6AcxWYayZ5OBcF
fqF47kkaF0pcnPxkFy3I03JyjyDG/W3YyexmZAUnAasBpCiM5Sqn1JdpFJCZ4CdK66+46rH7+85b
X8rPuk457jrmtgzhdVqB+UGqIOFIQvXIYPTXvmhdWnpHrn9B07vCjYej62LasL0kGCpYlt+FERzb
8UyNa70vrPqn41pvdiC4u4R0yQOme2tMWDucH1U9xJBEi9eO+P+hzxIe0zSbaEs+jMVIxtJ35aYp
4zcpz8swbIzteO9VI9qs+2ssZwx+osCZ0337L/bOYzlyJN3S7zJ7tDmEQyxmE0DooBYpNrBMZqVD
K4d++vuBfae7umz6ts1+NiySVZVJhnD/xTnfkTonttc9uOkcRDjuFEWcJE1+Y2ut+mXmLbvXJIGT
KfNd+01+LGeTmKqSTXU792ccxzHSiirqFvDM7OjunLaDIJTpO8Py55OoDtVg9gf/dYSguOtm+93n
n4vJ00ZM93c55+6BWIgzyxj85LJfeK7rH6JcfgxmdhoW80PuR+D6rPiKl3GZgFb4aHecxjmV3bsx
4KuBvUymlEQS38lfVoH3Ho0wiaQma8KhyHczT0btaErsABNS3VhoPWZ5v4xg1qeWFIelIEHdbhBg
VZnB09KywiRYE/Fd9TSKNtwUE3u2PPDsgJD6BGaIBdYlNjn84uj2vfbWznCniEBgXzipLqqKluoX
ndCWAVcIR0dTWt/XGflZ/XjwLIT23dy/DA2itKJlncpeDeiqcAIz1CbCGgAqAHlH/BbrfDI32cMK
TC5E+LdPZEOz0+vTYhG+g6aSobjM9w2iTNpgAP1ro52dmaG7bWHemhh19zR9dZ+SxuQVyabw7XEW
PLT5vWHn3whA+44zyT847uyGPVQ6W1YPhkf0SSz6cAw40OnUImpEcqZ1OkS+Q/xwm/5Bx4uUAkJa
58QwkDvnnYsBb2TyC0x5zZnEza28JqLunCIHErFvwFe0tHOwO0Rn4B+fi8qsoKKjF8ihhlOh7/AY
nUugBxyhnHIea0Kj/WORtBh2nR85Nr+QGE7uH6MkaZeUlcow4Z9YLyLhtChLRIqrV1+dDPBGaeeo
FPvLiv0BvimbT37QY6VsDP61ewqGJo2wUqAG1irYFTCdjnH+C/LfH9MMlJb8Au+gl+y4zN5rGrfL
Pm8TLoIMBkaZ2JGr1E2Y2MHtHnXE6I+bhSZ+KhsCvP3puaEI5vwgpNAxgo/N4bkbO8b0rH3UASec
6xubuSyyR/liT86KgTV+Q2f1y25Iv7AHBuclsqiuTceotQ5zALzGdE322jWVY831g1QG0srw08bu
V0BxngJDRjmONsMNp7XaYoTtOipHyT6//lkYgEr7SukTGHAkiVgK61HuCpSQnoEQY6n0rfYRdfXm
t9GS3SZpuykKQbbC46nyAlL4UCNz0s7JFwiurb73YzmG8QRTt3D0kwUUcm/EaMT4Qc7EeBJzJ7DY
jkjdDf64FVm103T3pVvQrQOmHhPI6LZEiWoWF+l+k922q3Xq+WEZT/hfMXhnEpfbmBi7yeMx5qXr
8/jn97h8cXyZtOMOwyoULSTh0E1wVPxMv9czTldnnn+ANeGqR81RbjAOf7CDnYTQrqnzJWtY0RFk
6aO4Siv17LgIhJocp1ZMkMFeK/eWddyupSmPILDR/XeYuY6j6syTVWEBd8cfnfxaWP0vI8gpT3A+
coVZ8zJESjvw9NMipMuxyd02b2k3wMMXfR8ZQ35xpuTkleq9Es1vU3E8D6yzsymgHZbYF/ziXnHL
YbRMwjxwH41+aQ52kYcr4+mTxyI9tETwjHorKnQ13hiBTi8qQA9Gb0HIZMCUyF7JK5R+VXP7QHMz
RXGyTbxf4UZDigPnOxNPceliezywLoijZByKk6l8bD3jLA6DUeHZIwo3bFugYd6UWnAz2j9k4Jt3
rlvfRo7hi5lSaIPcOIgRNLUlahdE+pzd8+dk95+fFXOV3SeqfLSXZMVz9H++r1HJkIcCjNBx65SO
SmC2tHhffH75+YGmpBE8zNy4jY14cXAQGMx67I9j0Sb3jW3ngmp2XC5tPJ377Xvd5/eWPvmVAD0/
1XOn7ifLOCmhxcXD4n//+UH+4zPXxkMLILDbzcp/syf3q1PY42lwZ4ZOhZ6Cc6KMGzsfvvSm9oaP
n5cQKUHkYBxUm1r7Ji2a78WhboYGYVhRnqrNPLhkC6ZED8XGYBAZaJXiO13xHHmQfg6fYfOoxYSp
9mnZ/NJVtsWxZH2oSeXyp1OAI4TbmoikBocEYSzUMAkhBgsZ3PAPvQu/0ljpw4BoFo+ovusk/sGx
J9yb5SEHZ+lEngvmTXb4w5GO5Yr5GM547GLDS5aphwHh/BHr+oE/9oGhDKKolW4uMINit2NLmxMp
ZQVAJpZX3do/llS7Ee3J7wHhEXLIljfQNmNMbKp/3EQlprQ8ZCTKIL3zurN21uTZN8ebtuzkERFN
DufnbnKq45wyEbW1O962k3LCGcnNDRrdrra8GwXJ3UcackYxjWqf5GnSDQP/Cnelv/m6JTNnqB40
lP/7RhU12RCEx5Hct6FvU+NZDliL8GVENNHWWYuZRJly/bXYdfLC9uLOswiI8n2A012DaHxeYihT
AyHIunvCNBacOkqL3UqM9YspuUxiRYKRkeTlVcvyQUvJZa2K6ZSVhJnk+RJwYqP998B17Bb06HbS
om9Nzew81wRHGEAzdb8ik9RJeuyssX4UjMp2M3JeDx7qLc7WvWdNX0qiACPWG/Kmq+rFhZGAujK/
1ZudvfUIE2/AM/noUSCiWf6Re3Mic/SxEtqD6uGbTzJ5zjfA4xSn6suoy3vkrcnPukGbOzN0cwFl
N620I8OCX8u75VttFMWpLAgS+ztUeCm6U+29ZV7P8T7NhOzxq8I0OnQz94Aa0u6lyM6F5dRXmdQf
XdvpB6eoMbOOPrSihdvVkvP3YPTeianGF92Z5ZVfPTk2JSiseVYAP+wLhWp+7HzQqRu/7jpjlvFo
bnP86HfT8mitRIDNalJ7VpLBDooxChhtxiEbQWITZLc8N5T3vRraa63qL1ZdCiQyhTx5Hmxyv61e
AjjsgVFvinbu/74vyltdMj9RI43PHKgvREr8MJDlXNzaf162PD4EF29mIc0rHnWQAczocKUZbwga
a3If7DPttg8fBJLNZ/Np1a06k8dzx6RIPWKvAPNaYQ3PbdUeS+aHd40YxV3hZOadFkVNuIUTHLQW
CJo/v/n530yVHO/8l4qgL8Nx9RMSJkK4pxyuCjtgBlaUAOFEpNqC05AYA6c/cxXieZsJJgEw5chb
Hc+YPF0bqkvpVOMOTaS8QeFlOgI4z/NfzcaAS0O2PH6bBcsVgUEt7c9pmtzXDV56artyiTxU6i5j
0WMztQEwE3bg/OjstaxJnJuM9hm4PjYkTJW8jp+T1fwq5q+k8wwRlFcdOnZ+00KMPAcJDPVmBo4N
nD6yK0pPDixBH7onYMFOeTfy03LIEdOjIE8gAEtPU0boWlknv1Ks4rySIsupNoM+EuJUVofSCaKh
ewhoyHCiLkWJsjj5sMnE2K+GsVwINQ+HxA1OeMytC6ke7lmodwRSy+XzA++j59XJPhzD5yT155Zj
l1HL6jOjHyZm9p+fQXJhho8AXO8JZ2R22ivYBTT9EKRi5Kueu1CXSx6Vwmekmaz1dBkLxGuueSFQ
OL2O47aUo++feuysNYAx39zJaQRwp2asIYRA0mAwP/Htm0tY1lVwNAtlzIcgMc/wnr1dHxQF5nGa
EGtxX5bJ/dAK207mfp6v5uvUzvI4ms3T1OFvnzmu97OcH9JMMZMad0lMJl5nQ03E5VTRTnJ+aRtq
tDFkBHFpajy7x6s6wGF15rPn6CuAHXZVlOqRW8pznjONblX9W3akLHH6n5jCNXionOWU+8e0oeVb
XJTC1dAVF3Je3howTk8p1gafKL7BaYH6LPzEszSy/dhzOtKS7UTRqTvTrdDRlqg9MwOMYVPhfkX1
bJ/oYlXhpbuWk3PXpGRfJO3s0FYVdwya8r3oCZMTjCLwWATv9mhY16kwXubNr+bioDUw5gYew31f
kak0T8GDyBlQBUX3faSXPIO+Pk4mgktv5MWNzB8WkrMfZgmDSov8MBQljze6xwXkMqIWxmCLtVxo
O1G5Z+ujbWKUmTdDQXJUrkNiA75nuQ6AU+H6rgPGth6jypChiAd+khxLgz2GRCqYUZMQ9ozI3VsZ
bBr2t5Qk0aNRgBtzuvJczGbE8paQrqY4slLAAAweam/NH4zmoNzROgHb5iDEc6U2FPza/hIMicqC
XICl3UY+c9nvE2APuZXcJ/PTitPttObi0VTwalDOaNbE2PhLh3xUC7zzYAw4sKYhrOtuQxtk+waD
1Z5hyAjDu4xA9ROJ4Q78bhs7zau4bxr3j9YpQR4E+ZNNn03jk4XFRijgYjgoXHi+6ZAXHX8DXTbt
WzMgzRRyCl7BdYtmBD23NoQ6zR4RifTV/GEsU0hgiGRTP415HB/MBjU9wCk3mE51EsTMX5/x9xdR
b8W/Otf4QypooSP+7h2F3/cUPc/OCCiunYJVWuvRB6WJhwK7cQ4cEG+JWb4Icmf2yo2/TaVLxNno
V4eZsIBwglHERAmadEfQQdSX3gnY5j6o7PdYqW/4YYFu2EtD+AF0l2UhRKcmWnFf0a0mac2dGLNM
teMIdxQu2WpG0k7frrVt3XtL9t5D6dhPefecdcPHOve8FH9PKdVCy9rJSqcGzXPjcVIc/IyhSApl
SHxdu5QRfop3t8ix4zbIxoEhpnujdnEToO+ngXfn6SNothEHG2l4BXmYdSTkGYA/I1DObiaObIS5
8YoZcZa53ExGFAdkZESzkGM26eJduh0GDyqrHe50tioNFOe0hE6eF+7TajjfFzG6nAc+NPi02i+u
g+DWstH2az1FS+xwWNjby9v4LbNFRF3XFnt3QcXKcJqRh3mFAw5YzV4445f2FxIx3h4kQ4tYW2Q0
AW/vs6SJrMEEJsAQaKIfx3Mt8MQyyCD3nVzDN6Osn4KVnBJD9CfdT+LSNmO7b1D8PoKDy7ZCkuEX
sIM0ZUfKVJtFHHCXozKzl5kW/oqm30Y7Fy2U3hc7yKhJiY8IUdZAh59cMgeJW73IFESk067fPPwE
b0Q+yAc3GR+GMVBPlo5PgZzy1yL0Wax2MVEyU8GZACkgO1oG++RJNFVYOst4najtYKnWh02Nb7rN
Df1wFci3yvd/uKBCsed4pzbvvYemHnYBc/rDSgbZgYDf21RatE+mLh4IwLiWgz2/lKwMiSzrX1dl
xNfEqfybMyTUV85Gq4uP6+AEx8ajUGpKnTFysumDLbojcKu8Ftt9rV3W+QsoQvYGvP4G842opHmP
yzuq8uZijI56kWv6x2DYjHLqtbor6/leDv50XIin2Yum/Kjwdp8Y4ukTGKsfSLawJDS2eLfUGoc9
scxWletTk6bhkPstC/f5saLgupBtcnWc4Eu9LTtiUHH2XH8heNncsVxTJ6rSD6vmt6lx/4Z+WbIy
Wld97DPiHOq+t1nNmo9CkWQLFwGQe0O5kjbGwRyBReYpEA4HeKHCM1MRNBYwasJtWQtWwWyJPhOe
pap+1d7w4bQge/rYvJM10Rp2Op5y1CTnzgfzUttFWCS1fSSdadrbkhuaHZIf6YTc7IFArxP2dAHx
0SfPbVCgNoSvmVkN5hFdzE/20X3IevAJqrmD4aTIwsVtocfoDv1h1WcgMhYS5KCD5cAA9h3Ty1Q2
bLhm50mZ5dG16UTJOkW80EUy5XQbHIqfJS6ptpwWYX+Acb1ZzCMuyOehkwLaN/ZnhSdgjzA11G15
V8lJHQlAvKDVUfvR8PCnVgNrSfbhcIExmSsu3ThZPKDi1rd45JlLEEcU1oyvec7PgpMz9FOWogx0
c1I6z+vIqz3eJc7cMYWkhmYiCNxSn2LCay42RFuuc/aZ2dwm782weVUoRWo2N6FAl7of15x5gTcu
XDWkGwDiNQ+WQMYObjVl2e42V9xeuEX7czV2XzuvrI7jtht0BNQGGWe/4UJAMJjsn7PEHT/468Up
Fjr0Vqmo18sRw1Bx63KgXP7seOCKE0V0Ym68xO3Rz2XUpR4bQwftiAtiN6z+wD8ZqrlxbnU/uxES
FWdXGeg/XWmdiLSteJbIHqFUtTsub9QzoZOAGxq8lO0Z7rZkCvbwYHYQVdowcRteoQmeU8ag+Mpg
D8Szidaspb3W5NXZNbmheE6Zp9EWKYuVuIFOKWQ2ToPgJekhLWk+lefsQVEHF5+B8SMiKqhUkP3q
1LovQNFgT6GCy6w2PpotQcdfrRnTFvOZDTmd8ydm3+iyfW7XQIANlb9bvzL3cD6RoaSnMi0VG5B0
uzY0SupgunCB3o9Ff3RoSx+khh9qmPpmdR1kBlchoR2a2+h2dyOmqINNHrUz1oRErSb952p6TA4+
U3N57LplHiN3nHGZKTCDq1jMKB7bN2/hreIbxRt2mM1gMTEvF/q66sTCfF9x249yvR945NDT9BfH
469uNL5qEnjXKF4USzVsoOhiTsrqT3bQWnS4hhkykOhYPdC7AncjTRBzMy9sZFebah5gGRsUYirC
zAQovGTe8jhJQdEZa3/vD+0N1UK/r5z1EdKf3tt0YaFlNQgbSIMKA+0Qh9SYy3Fc3GbXWR5uk6yn
BbX9+JKP71noagE6qQbAN8cQ9wBzvUAG9XbD0BJSQ+LffpnZ5DQjOxO/HJ8VUsEXwhWvecfj1ppZ
fIkFyO552Gtj/JLy8IUC8z4+qi7KVHCd5uANitBPc0hO1IXAINLszx8+vzf+67/4/J5RCDirtk10
n8iNvdOwjNZ9TRKGVV8yj9AUxDZ8+vnNzw+t52chmQlTOHRVd6yRaMat7i6ZlXUXYzXhYH9+/c9v
eoboLi13V0Glzaef/6WOeZ0lwA6j0vPovydOC9KfO1hS259WVus1rrkmc1HzM3z+zcnnj/P5qSir
8oz3gAsE3ss/P7TjZvr959feQh2autmHkQFLafn1Lvi2nztczgcHPMPRsDYKBv/un/+BaGN8PBZQ
Xc1K5u8/Ld4zDRdv+xU/PyTbZ94w3kZYMpT1bn8prZkP28M+8fYvYNydvDUmjMMWL21ulwe5fUWk
2kPguoxCt68+vzX5dn3QynlxStBAOeFKMOzyGjNzwCZ4c2cda5I6T2PMmhX27w93lb8+//d8e2Ya
xweJXb1qhxA2ci/X0AiQPHyq7P6/hed1af743//rx6+SozDVfZd+9H9OTDDtT1vNv7fwnH5MP9L0
//K//Ld/x5TOZuBBq207aBT/kbBguuJvluM6pvMZcCBshKH/nbBgWX+zbK6QQArPcbb4hX+Yd0z/
bwHOHZ+YHoHwmoyP/zfzzqYX/5OGPfCR5zoMpiwU/ahkfX6+P6tPhRsUawa56EU0hH8BbRlORlEv
iL7MO2Zsxpdimyw1U7UJT503f93ecUFHNGPZBEwR1neNi5lxcYVXNSUzSqzOfOlFCYmsNa5C0Nm6
iA+ObP/gufXInpu+J5WBvVzVSvU8+UZ1A/H8mjb+QfTpyXN647LkSXzBLzNFBnuqPjCwLloYbQdT
GaCwhIZezd7SnN3vfoC3sDA9D2h1wyHmTzZhlmKjEk7eySYhYR+Men1cZzipYlMdoEzLD1gtn1qG
eeEqeuswTKx3ezStdz3khlW7b+y8ERDol7aeAafFZDwYvSSCkbyrQZ3WzF5PXB8YEj12wEgvgYcW
B15LXSjSGJV35+Hy9EZBETQ5D3qcPkjq25EBTMeYNcOxbKbhOBnuz14uX3wMHPeT8p4sp2seRjyc
u4JRKCKW8mnZCipfezTBWzQv29dNkZlFTuv1X9Ct/G6bYYRqBwZytl1jh+C/2acD1ncKspxB4MkK
sFILU1enOUsP2TgN99JRd+Ucj+fMayOzcJ1LXc+/a6LtHqbB+Gqk4lHX1vrMPH6hMucuIpvr0Htk
hSWcoXdjp8ydBWGNXELxe+J3RHsqPrI+cO87VsMRGoMmUqLvaVjX13b2FHETSXVs4GY/lipP/348
/VvflfuvEmBneyFveiLeHEKwOvI3mfWfjCnlSkqNEWv3pcJ+kmPAOUl7oOyai2XPbjHeqHz9nr83
KYvsu5AVcwMmCCAGsovcItXHoG6Qe5le5E71ccpH88mryDjX62g/su13A/Vq1vTcKGbVxWvGpzQX
43FNsoVAveFgmRXAaoBmkBQaSL4yDIwebRC4IjW1+IZJVUce42F7MJr1NqLC2/z+AmDwfc2aBnEL
1tVioAfviw+vyYEIrfqLxmQUrN77WAzyOWko39bpu0XmbDRqXqoB3vtB2/VDZi7P2iEg3R5qZrFq
sl47JrwIewQQfVIsXj7vg3/7gFviL+4PfIPImjiE8HNhLZCfxqo/PeKNz2Qjpnt98doc5jvGp0uf
LPsJePudrcgaiOUXrNvqobghHhqv2WI8zs34vRfgUvMUwASZlQzrhu5DwqQg4HmsWC2W3W1JQVvl
1h1oxOyQbXxFqIUZOhHyLMjTIt63mcwLpnsCxZgyM5i0H82sPgM38C/p/FNVTn4pmg2nYfinrEgf
24QVn0i9JFr98r2jCp3UnL5ZTW1eeZSqG1C/oz8o71Ig8WIAT8ShH78rZ0Z21CK2dBtzCvNqGoEZ
rGQZec23SehbAWvjiHrSODr+DY5SHy3YwvZtAPyWhca3VGj/0Z2cS+D65Qm51S80OrepI7XQ43AD
vYZqHlVK2DLJfF/UdGPyEckS3GXvGH1kk4w++ExikoyO0s5Y+juqDrCZleEwiTxK6T53RZk4VCXm
mXsIauGaku8CQMLu5TGxJuDhXmiOtXvoNlSczoKvnhw+6jW95Ykd3xoSCHSdvkiHtV5PYVtoFOoK
emFSJ8/4pvxw3fbjTCsCPCtKnMpggLxa4ZOruhvLIyrQwgDajzImz1Z5bVzzza0APjgTATg6n6Nl
bq1doVN2lomfn9JUowRNIBaO6wLzrLOAntA3N017aovcuUfH5HXLdDUSn5tk5C29js1yBYK3sxtK
HvBekT+p4YzIniU0hNuxEEwraJdYniO+VyaZHat05IvvD6fPCf6yqLtxlGTh1c0vzDYWhfq4QT6I
YYj9/KNKmFKURYfQn5Vt34s7XlehL3Oozmt+a2UXJZlorgOHidUw7ZiwwB8W0zzEdJWHVq/5w7w8
2Qn695jReVjF6AZTCYJokc2RJIWG+FE+eHAGmhZm4cJvRkhK3gDTIGk5kP0dOxIM3ZP/3bbgmIuh
yxlruifeBPkJrARoG+i4RlzRfU7WfMqEDSEfUCTqeBlCULGPzopIaFnxE6pc3bCEcmH7Depl/THg
EP1Ptk77Xw9eKYRPzpOJ78K0A5sY982x9qdjwFJjHCuAFs9Z0aHQTIiDsSpm5IGXBeRRrOc1wJ2Y
t/5lmScf7OYAnnIIE4PoBt4sBAjnwXIlYgYgBUNeWvnxXbG9CE2u9/Oo5l+rEvIlLS+oQJtNHKtl
jMCrvfiV4R6Nji6sbJr+YoAeQ0zT37d+83XeSNbtOg+kJfNKNtSC8AwTxy1QRbp3Ceh4EITn7C2S
CXnKzVtNJhHwD93vS9hje2cDJcBHv+KoJXTJMsF5NfF4ZSnphh2spVBVCDFJg6g77AgOaQXhNEOV
lMLCOhoyyviJI0WdSuGU1w6b5MDGjX4UnmbhWXftyNmPnC8NpS2XW8NfzwbAsOg9HeqhxqTyFxuT
CysDd0/hHMGsl3AD+vLQ27BoyAiQ13YR72OZfB+b9KdrQGlDzRKielTX0mQ7MipzP8hFXrWHBql3
V8Zerc8EUFoISpB7d3oNsyZrkLQXxtUNLKZz8N4PaczAOTV7526C5L7zF+RRZbBQl8lcXVPF09vP
GRrOucg4AHI4UTyjjKVPSNzzOyYkVtTVRRXWaspvvsqZpJnusV2eUzA9B8eTRihsQz+zMRluReu+
2lUYM7q6mUj+azJLbsPqsRTdPpzmcfj9P19e7vai/GfZu71obYpnT1Az4Jb2vc0u96cX7dSa2lBr
Fz/rGLViMNJAx+DYr7DO9Ql34DswipNhrPPzKD+yNVjuHHkwDaiWNqkeP3CaHo2qyPeGwEoxWrAc
UwvEdJJbaLcn5gvG+mwsOrvMvWsc885/MmSxfPMronJ9JPDPDZRL2HEI5R3oiSmsHDQ21hg2+OLC
wO+Y31XlfNfWnGW2162MepEwWwpRGqry+MiP8dNNCZvtZb4S9rnue23fjfNTFXv+bY5dHbIq88gV
d8SzjJl99AFPmtuJ94ANzuqt5Obaaw/LCX2SnPYsHPrHrJxL0h4KGNBSR206GIf/+YF3tn7iLw88
WFuTZ9sSNqv8v5wWFeruzkyU91y4a7+HJzTftw2n51dnWOPHitjno0BHHOE7QtZJOhZh3TVSwVsj
2ZsvjpE9l/V9lUhj3/bFcljS3I2GvHkXsQCN2iriSR30wOTm7LhXmLL5pryvOmaZaVJcTSoDUO6Q
LRnf9qFV47uurYKeQI5AKxc7fzWFfChy/1tXJfUFO0USVlZckePs46wS+qXH9BytolAHquSz4ej4
P7kVg39lGHy+Oh2CmUzTsryA4c9fHqSp7NIOCYx8pkbkxsxy6yE1n/QqhkuXjOhtdPzVtTYFOqv6
CwC/mXYlG8N2NJ0zYK2UAYCsjrkm3SSWM4u0uKSsdVo0r14DKpjoSgZU5hV/4XonAsa7dgw5kqmJ
e/ZBil+IfL+Dj/ylHoRzqvUtKceb8Jhz6oY182T52/B8OPRuGRyZNfxcklIiZlvWVw/FHOLc4MyU
/0pEQIouvYxMdlHA37L1gBGoiiyfmbzpZ8t94XDI5SkLGSMliIJVOTKl2rnAc/dvpaghXTMDPC8V
cFU/h5+ZJl8NE1Z1lX4ZjaG7Ab49LEOe3HmuraJhSZxXYbJ3s/PVBRzGnJVCgoMEa2BKHCsyqYfR
YjOSjNN0tOaDw3oobBHSh0GT+bu+lV/dzcI30evsQcHIXecnCC/BN8MXxj+UVa55rdnQkOyrAtc4
kWWuH01nYs/GUiYykIrcsVoH/pukWGZcaKHF8Jyu4mAQFLZre0Duax17UZaKBNFI+nWwNceGnjdh
6k9rnvsffm6FaU+kKElJPnYwmwmd8B7j0f414pOZwUP3ZASRKM0yzRzYWn3eQE5SPfocULdatJBv
jYdiMv2Hjmz7g58U9d6xorUq9L0jwXMJgz07MuHaIycW5lctSZS2Ms+4NAnih6pT73a+mVCZpT+l
bXLpXAhr6SK+lL1vvjFwPOdFp6NqNmDYOcxYF4sN57gJynqywq6Z7z32zVtpldlDi8azRjV1sPAC
h5Xm5FElFJ3RvuoZWHk7DtfJSVl0FNMfnkmIMhpAdcAvLHaLVeavdnpJUiPBW8CGrNFErH1+icjr
6JXZB5qP+rzMVHG8pWh7LU39jd3IB7huOIV1o1piiDj1L7a9lIdkQd7s9Wh1l1mJOx5c/z/4yTnM
/nrUBTZz88D0pfwc2PylI2WUDqA4H9tn6VIczCUk8kYOHhFoa3XPpfS8Yjjaya5yHhAdvbBYlzur
1aSZTchDlxj4lMlYf4/y9mG2ZXe1M4dRZvxolNWTY2XVK+AeF7Tdk7Cy5JSix2TYkFhvga+B/fjY
qPxRVMfaal77zJdH8HXB7vOctTtA4imyxDNZTjwTapge/Dz+hfL4WRR28KpUdah5mu9ZrGP5MLNu
Q4cj4FqJbmLh3oTW6M/ET0oRMZ3Z5ABmcdCTziPPYH8Rm+Q2zAnM/cCIIdxO3qEzFh+lCHkAcVsr
NCEAZom0rviLVfUgB1R7SxrTOpG4xMJn+OY16znL8vXVNVu2dkqQ8DRbyG6bp7HqGb0bdfKGOrUF
BsXfW7DOeC3jFxek6J4mCKsIm35yk3VxZvuFoyPmdBNAi0ezFHdYONaoFDZmDjfdTX7H5EPaX7SL
gThBEH9zW+r8MXGQGC0igxjlfZS1qp7VgKsEHZ4iRRvjTFOfqsCeruZWzqjMQZu1BKjkttWGpGR6
7s017JkhHHUw96zvuLnSig1FTkOHA4JqPjVaItXHY0WxR/Z6GeOLrGHcClbM5MX0Rz/pyl3fG9W9
nnPmGpPxno71iEOE/Wa3sDjy3IE2g6IDQLG8ArMngKK9yk2VHccIhslXlESGk76GtBBh4uTuyLyE
ulqleHEnF6Ru0rYklCPmPWHFwCWhsi8JFM5dOws7KgbMK2zh2BUVAT2sjm8ju8knHocI48fHJAvz
pXZ7oBu1rS5pU+kHAuJ3Xo2VvZ/a8gMLGzcukrlaM+DveUcqcyJ2oN52wEF8jZ1yE7un4JGH4q0w
5U8GNuZdu33VtwF0ofW5bQv7UjDMfGWvne+V6TjYTd5LFFvAqbX9GCfbOrsjXcLX4DZjUfo8hUH+
7LOSwS9L++3kv+Nu+um2vvuUvVvEE10SjYxiPvWZXROp9SvFqRL2XbdRCSREGq+yj8so/cgUtf/m
rAV717pHuJMhHM0n+i6ugXdD49KAM6BvubLdKCb73E64f2f9aaYt01eI+02IEyk7K1m9NaoejsMW
xNyI19EGIFzXdvrNB/PfouxZVX1bFez3vu5/mXbmX5fS6g5evxA5wv5amUl6L6oeQKjqz8T7uQcF
zJrjtVne85iXHcVRwobxKwwmXjz5WCGuNatw4RS/lUWVY7j41sylF0Iz8k6bjwlmfv1IXMOKD2QG
BO50L0PvqwORkwb8waC4Q680EgDAeHJMZ2oyPHcw/LMvVWrJvU8NFQ5+UB7LCtx1pcYtRMtMviKD
xZM4jR4cuIaZQ/eLOYWFmLsBLpCCta1yzPrA3twjOTFIT1KTtMzef2V7Lu1nqpUz2Ur/xd3ZNbVt
dHH8qzC9R6PVuy7amQaSQJvQNG3T5iqjGAUEwiKWjTGfvr/VrkEShlAfZrLTbW+ex/RYOj57Xv7n
Tb3JotO/zj7Nd1+SV6/pSjn4ulqeAYPFF78mlyvcQOKnFwvmjR9c7JJmV+ws2A/P1NV7dfmKaZMN
RWDt6X5N/Q3T32ef3l3HAKfR1bSma/dqvr+Iwk+/sEKM3o+YpqVUUWHL6K4ArbO82p9/pTK+qeu3
Qba6fh1S93LBpqcXndu8ios5rXaHBO9/3FA4vbda0S8+3V2xY50Fufnq9eXibFKfLWuKNTL/TUBN
wM0u2dNlSr1n07R7J8nq05vd5debo+UVy+kpqQlf0ByMM8vimIMbFX5MaUJVbfuRwu/ggK6m68Nc
4SScz88SigPS5ZFiRdUNYPFLn2YWqqmW78kh5DAtpzfznKyVv1ge1ZfXLVhT+KX+yizF82u1+jta
TX87mVGXQWoMnUaP4/vzWfIqzz+w5mv6TwZ2vj+vY7bAni7agwTf3VjK/01myb6IXrJN0SZ7jX9f
lBQIl+2inrfryWn603dUM83/bLb7o8cJ7ZTdN38jV0XFlh5fNchVdQ/VPfFjNOqCF1sckwiLIrZ7
M6srpDjfnB92GN3OBp3u490s91KWIeLThAyI4RCc8IU9Jj3Ehsff0PDz8b957A0Mgw6Pf/whI7YX
MiHMPSCCNAnCeCMT0tiLkiyJmHlkPifM/S5MmDQLGqsRxpOqGcwQDPTwt6cIwojCnSDAAyoc4iRJ
EQd9wEj6gpDDI0XqOqCXozvkB74LDx5M3bKQlcj6KUwYkegxQadbozRNY3qm9RkxIWXMIlBGlqVW
UL6XIIze4O42qFxPHJIxgQQ201jJUNuXZBDaQBIYKBnmBN2kpbvjHBOY7RcYPWXyW7fa+r8oRh8u
MKTJvqPvw9Y+FxAFcpBZznAtIypwya37oNbKensmhIFHn1xEtQBpVn3gap8JWeJlEbmAALVgjmtM
CFSsB5XJLkTmhUmKtEewVB8I9rnAXFZ0RkjDqTUPzqlGzDc1JTImpF4QR1wIRhB0Z3QfWI/nJRSx
kJJn3qE+zokCKSuxKEQeM+WYHxolhgujC0EXpafINrBv0KhhhxwlJmcaTS3QB5FHxo9hicr+xiP7
qJTy0BdxThHVWkgcU4pR5htNvT0XIt9TAYVccXyn+vv6AJ+ZOaFaHdy5k25xIU1zMROUxyBoFYch
CQx9RvogxXSEGZISOOcekBowGnp7EQhxFHOQXnKDG9+erJEX60mPOhXp1m8fEus9MVgYeZk9Pzn1
MKsouTwyrz9Sg2nmUdqQBOjKW/a4xQVFCYPUGASZB9QPI0Js3UAB4BBkzGAPiJe645wQUE4aio1B
7hEv0pVD3NWdkQZQKvFYIhVqFq0/d0wIuLziqxB4urWNkHBzyJiFXhRRCcwgCsMl52QhpCRZHDiH
BM6MGw64V90ZKYRMR1OwAAfBOIfOuciKBLz5aba3CoBpIeUcNAPZtxxFzkqBtoGkpZgN18wCVRqJ
cVkF7x94OXPFgMlGfiEAGgUgPvXmljF87pgqiNje0D3U9q8PhKbBMV2UbM/ILCQe/hDJDgr9u2N0
j1MhAiZLygXfoyAbPFXXsfStYq7QAewFCzLLH/den7pyI5nbCwHrVujiSGI6OTZqwjwEZ/VpEPHt
585pQiATjXBwP7fnggaOAiD12who7CEBFgDSoQet/+wcF9CGgVQfEiWwLwLHQE/g12fkIeUASxmo
Or6YURjOqcUQwF/sJ8aAhDhHpFDMW46sIiAirVKAS2uQ0TnbqPDwxB4SIVNAKo0ErJEF3rKvHbMY
44Cc0ABmuOScdtR+ohg1AD8LE6ATEIjujBwF7Aa9cHpcpY1RnTKOYN1CvRjFyLpGyHo3vi8FSe4x
60HRamMBNuekAJ0ttpEaPdGXIR5ZhTTxUh9cQe8t6Y7xRRySAcCuQGobiRJ8Eoz8M3KQgMyoT2cv
CPhxd5xDztiWE0n9Qxwk0gQha3d4vb7sp2DHPr4RiKJ5faNsHPr1A5aNmAu5vWcUpeABCQWm9M+Y
M+SC1oCYAEB2Gyq5l0chhpfip9yBjJL3nE1Bt791XxawhjQbEko5W21Anb48XgY1oY+VVIG1+SN9
yGAvjyy7UrbCxaWrgDMgVoTa8csVxQQWGhu7x5GnaPQFqHXOIwTjUOJIkTQSiUJqryxmNvIIU8Ai
AijGuVpF4Z4vwHYto55E+lBrfFZEbo6XlU+oyMB6vXSuc75cugT0Nok9QtQ9tTRcBBsjjpyCjEja
z8klumsPgiwRSwHZxAAANk1tXn10F6g+A1PSELuzNUfaXEmjg9BLWLCg+LlNjDiSBTwkAicWADsb
KZPx0x3BMuyI1GkW4iRZJtxDTYikKbHw/XUM6Z6HRIgrxo7gAh3WKbuWjfofRcopRQbMcqG10t4I
92ykLh0TykJETBDQcb6urNJlC30/Ud8IPZFC15x0xwifQzaCRnl52Y0iJGAdGZ6g0QtjR4lMLEV4
wIw2B+lc5AToodfJyvQCbxmEKeJ+h5b2ZaErPkrJLwSJc2gy9juSagQdORIKpAjURgTRRAvICQUJ
HatdugVg/VLsENSIUtSYkPGBTLtPASLsyX17SxzkArvghbcA+ARFx216oDobL4mYkVY4rKdRiU+X
hScIzG0HzN5pVR+/1G0qVdluapF56A/WaaX7n9t+D93UofsZBn+oW2HMd5tad/2/fxrUJ3U9Kb0P
1z0q3ffY/9y+4P2vHnzX+q3W/+dBVc6K2YRhRl1Xjn3Mo+KC/pmf6+JzcVEM5sF1ZdJ3T3Jv2tyt
FvwG4fZ8RFfDz2K6s+qmmQ4Jd4WhcsLnxZQlkutH1D+j6UaQUt5j386XZjatBk9taprFtJu6mRXH
Tf+pTX2gnPJ0Wk7m1WQxHxDvSi+lxPfLmjmEs7JP2TRCiSnboYg7zZedPZpvLz4P2W66bKTf8gqu
V8eD39NW5Ekpvy6b2cnwkTGMusxLSvnhyY8PN+s96aofHhenAwG0tUjSB2ZbazVtquGNNPXPYtLT
46oYaRFTQSOm3CyHYmFqMqRkf72vm0yCX0wYAovJ+WotX53aM/liKWkmhVTtPTbnXYmOlPbbopoO
tAdI63OYl7fFbFUX0+M+O2zKUP7IbVtM6Dou5/OBTNuslJh+NWGMQzHsqzS5DjlpbEHbzAeSHRgI
XU67bSv+vbysBkw3VTzPQb1ZzMakNfYvJt1M5yMdEhhAWUr5qPw8K0beE2VnGqWUk74qhnbLllLL
CS93DoqLy/a0Gpp16Gtg8Tno/1LO2nKgqWwe4zmIvy2vq8nAjEFc19g/B/GP7CxbU+riA1OtKibN
dM7Tnb2C4XTV0JqR6tUQ3vN8wX5xPr77JpMsJf8bu2PWD2nCpi4hISZ7XuORDKMai+yKSc/Kk3Hr
epdIlRJ+V06n7aq+KkZhgu0FlpJ/f9oclzuH7T3bZkBOKfk/2DqwWRBtdf7zfMF9QbRFXVLyf8L9
sm3LgUthiwfltK+HUaWFVKV0/5oXp/3LYzFKKdkP5ewCyzagbKqGxJQrIpuReNtuLinpvwvszvRk
PryaFrUUEy/b+c6HTQ9vUEEx/aqdNIzmGXhudjiKmPaqYVPAyeDXZDDqNw3yJqTpdmzKffxpPQ5l
0382BNf0X0zqspj99C8AAAD//w==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C2069B1F-074E-4259-9BF4-316CD515562C}">
          <cx:tx>
            <cx:txData>
              <cx:f>_xlchart.v1.8</cx:f>
              <cx:v>Profit</cx:v>
            </cx:txData>
          </cx:tx>
          <cx:spPr>
            <a:gradFill>
              <a:gsLst>
                <a:gs pos="0">
                  <a:schemeClr val="accent1">
                    <a:lumMod val="75000"/>
                  </a:schemeClr>
                </a:gs>
                <a:gs pos="100000">
                  <a:schemeClr val="bg2">
                    <a:lumMod val="95000"/>
                  </a:schemeClr>
                </a:gs>
              </a:gsLst>
              <a:lin ang="1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5146EE6-E80C-409E-944B-21FB540BD654}">
          <cx:tx>
            <cx:txData>
              <cx:f>_xlchart.v5.12</cx:f>
              <cx:v>Sales</cx:v>
            </cx:txData>
          </cx:tx>
          <cx:dataId val="0"/>
          <cx:layoutPr>
            <cx:geography cultureLanguage="en-US" cultureRegion="US" attribution="Powered by Bing">
              <cx:geoCache provider="{E9337A44-BEBE-4D9F-B70C-5C5E7DAFC167}">
                <cx:binary>1H1pc9u4svZfSeXzSw8IgFhu3blVA5LabNmJnf0LS3EcEtzAffv1tyXbicPRnPjU8a23xJnSWKZg
Nfmgu59+0MT89+3wX7fp3a56NWRpXv/X7fDn66hpiv/644/6NrrLdvVZpm8rU5vvzdmtyf4w37/r
27s/vlW7XufhHxjZ9I/baFc1d8Pr//lv+Gvhnbkwt7tGm/xte1eN13d1mzb1vzh39NSr3bdM556u
m0rfNvafry/v+lerXVbUka7uXr+6yxvdjO/G4u7P17989PWrP+Z/8G9f/ioF+5r2G4yl5IwJh9mS
OOhwkNevUpOHD6ctbp85nDMskbw/jx+/+3KXwfhnm3UwavftW3VX13Bxh//+bfgvVwJnV69f3Zo2
b/a3MYQ7+ufr97lu7r69uml2zV39+pWujXv/AdfsL+f9zeH6//gViP/579kv4I7MfvMEq/nt+92p
v0G11XVt2ko/3qn/HCUizgjjjkDU/oHCU5QkPqOcE0YcIQ8He/zue5SeY9FxgH6OnGGzvTpJbP5K
d1932e7x9rwANPiMM0Yxe3SQmQMJdiYoIgQjfA+NfPzue2ieYdBxZH4MnAHz18VJArNOU50bDT79
YqENndmY2tRx0P2dF7+GNiHPbCr2PuMcReY5Fh2H5ufIGTbr08TGNampdt/My2EDAU1KAchQfB/Q
7F+xsZFz5lAuIKQ9fum9uzzHlOOg/Bw5A8U9zUj28a5uXn3QVahz/ZLxTJxBNHO4sB/iFf8VGYHO
mE04keghFc0AerZZx1GaDZ9B9fHDSca2BbiP/vaCIGFx5kjHsTGBbPKUCAggAoITigW596sZOs+w
5DguPwbOEFmcZkT7q9KTyV8QEULPsCQYC5veJ5OZ29i2fQY0wZHMYQdkIODdJ7oHGvB7g44D8+NK
ZsD89eUkXeXSVE30ytslpnlBdCg/o5QRJGzyI9U/dRsIZWeU7fGzf5x/is5zrToO0a+jZzhdeieJ
01bfRjrc5Y+z+D8n0pSeCU65hMxzj8GcrjlnnCDJpXw4/7ca5/cWHcfn57XMsNmuTxKbv6pkl9e7
F6TSEN2gsBSI2A9UeYbNvv4k0nYcKFEPh/M4Lx6j2+8tOo7Nz2uZYfPX9Uli4+5S/d1UL0vZ+Bl2
KGPgGPd3H3LLL9HNlsDZOOYSPSSnX9F5nk3H8Xk6doaQ+9dJIrRXPPb/FsVLCjigEmAk+I9Sc87b
ACGHYSiHHuqhvwW3Zxl1HKNfrmgG0vbmJEF6FEZfme+voLBrs68vXAOBq3DOneM1EOdnyGZYCP4Q
Dmfh7t+17jhsx//KDD/PPUn8Pur61uS1fln+wIDdOQSUuPvj1ygIcg8nGKomebw0epZJx5F6MnQG
z8fTZBD3jNXdVQZEuRfk4QRUHSIJd4DIHY5ZlcRBkhMOtbn9wCPmqw2H6uA5dh0Han5dM7QuT9OZ
tru63t1GbX3XNC9I+ig+A9JAHIdBeHvKJ2BNiCFYLiLkJxt8Wi09257jIM2GzzDaniarcE2e3902
+rZtHsnXC5RM+8U5x3YAiKPEjwPrIAI0CTxLUM+05jg+vwyeoeO+O8l05N2lu373kuuqRJ4h4HsM
/OdoNuIOCA6CUWI/rNjNEHqORcfh+Tlyho3nnyQ2yzsDGvdLJiEMCjd4heDH2Z0gIBZRwil6SELk
0WPvi9lnGHQcmR8DZ8AsTzOkrb/tohdcEgL9hwiJOCzZ3XvMTGOwbQo1EpAHKJJ+BeS3hhyH42HY
DIz1aepx6/yb3r0oVZNne6ENNIOH+DWvWNkZJBaBmHzIPXQGyu8N+gdYHgfOgbk8yfD17g4Sf13f
3T3env887QOLFhRiFySQo54CLQeEEpCEHlsSZv7yLJOOg/Nk6Ayed6cJz9r0L5hagDIjTpnDKb0n
ZJA6njJnSc723sJs9HB+JvP8zprjoNyPmuGxPs2kcv7SyrWABVEKmZ7zoxRZQmeVQBDHHnkaVKRP
a5nf23Mck8dxM1TOb04yiN2Y9v9iVY7CqgGDBh0Oizr7Y6YG7FflMAHN2maz5PJce45j8+voGUI3
p5n/z2HStrfJ+Dh7XyDL8DMHg2Im6M/Oz6exTDhAAMCrYGH1Hr0ZRs+x6Dg+P0fOsDn/fJLec3n3
tdrVyUvmGSj8MYc2HH7fTIAgwz/FRsozYQOV3q/ZHY5Zdfkci45j83PkDJvL06wutzudvyA1ow5Q
r32fx5N08hQYJs+wDSEPWMJRp/mtOcdReRg2g2R7mpBcmFbXL1zMoDMJDoGEMydkNixs2wL6dh7K
nFkQe5YtxzF5MnSGy8VpUrPtrhrTXf7tBVMMdIHuc4wzqy05O+MI+g+JfPCSmQLzHEuOg/Jz5AyT
7Wmm/Y+jgcdEwpeDBCoYCEwMs3/o9ICscgaNh5RCHXMfwR6/+14ce4ZBx5H5MXAGzMfTzPlbvS/7
X7aJbV/WSxsabR6Suj1L+vTMltD3CV1sv2LyLFuOo/Jk6AyX7WnW+29AjqnHtNu9aAcORZBGoAHn
ARiEZtBAw4AgQuyL0HunAW3zaZX5XKuOg/Tr6BlOb0402Zi8eVE9E1pA9wuWtgRd/3DMmICNoAWH
Qks1IzMOsP29Kcdx+TFwBsn23UmWMVfVXWhesmGDnEkiYBGMPBSQMxZgYwSpRtg2AW966i2/N+Q4
Ho/jZnBcXZ8kHPsnLzd3VX03Pt6d/7zmhzgGHdIImmgeHu6Y1ZUclmCghw2eer0PY3LmKs+z6Tg6
T8fOELrcnChC3e4ln/qANWXiMAoc4KGDaZZlbJvBChk02ABBO4S4md9c3v3Onn9C5n7cHJXTfBjn
3d3woq3RNizkE0EhTt3nlRkoIMUQePoTUv/DavMs9f/WnOOYPAybQfLu04k6Sv9qezfo2xdcToaW
dYpBIbPpg0T2t3zPzmwkINqJv7nJc6w5Dss+iD1eyQyby+3JYvPZVMkLJhkoMYnE0Pky0/uhJwZa
oBEVwNIOx2wtZn9zf2fKP8NyP3IOymlWlx/uqgxY6QtiQmHh0sHwz8xNoIWMgRogGXjK4Zgpyc+w
5DgkPwbOEPlwouQ40i8YvICHUXiaBsr9h1XLGSrwmCdUkvDk+j88r3b1G2uOQ3I/aobH1eokw9ZV
kkJ30otu9AC9y4LAatdDv8u8xpcgjEE+QehxNRPKmV+qlmdY9A+4/Bg5x+b8JLG5jmCvllfr+mXF
ZApdyVhAg/9DU4wEovV06WW/k40toGEJHsI9HOBTT/F5rlXHMfp19Ayn6/VJ4nS/Tv6cbvt/b88h
AoU/Am0fP1LmeXTbq2nQfQnPTN8jNeuSeb5dx7Gaj5+hdeOeJFrvm130OKP/cyVgX2tiwkHQfPCW
GVc7PM/OYeEMsxk6v7PjOCb3o2ZIvD8NLnD7L7eouo8x94j88sl/c6cuQMSBLiXGYO+NwzFDBApN
6GMisM3Qca+Z7Zz1z2b9A0C/brz1y5WcxrZc/wd7pUDKh2VKtI9WxzRlDnupSHgGACLdD23gacp5
jkXH0fg5cuYyH/46yeD1cQf72uVh86L6Mmz6AOIxJ9BucThmYua9vgzaDWyj8hg4HxYxn2XNcWSe
XskMm4//n7D5563ufuwM6O2anX/YUvDJbnf/+uzh8mG3w9nQB051NAPdz/31tz9f29IB1eXHToX7
v/ELGfv52P98zN2ubv58bcHTnEDk4BldDD0CGKQEqEt72BEJTkkQqW2oWMHvOKwfOHuROt8/OPjn
a8L2HB12/YL9DqHrAB5EfP2q3vc2wikC4RMePpQCfi0FPB/yYz/HNyYdYeXjx+14eP8qb7M3RudN
/edrbGO4nuL+g/sLdIDbwL8EOdyGSo6Cbgvnb3fXMMvh8/b/K3WJaYFbunZSIVySUemFWX0eaedD
Srlet1iHfs/oLZkWvHYZsdmayeozH0rkt12tVyEbbwTLPtcyjTw2iUoZUxJlW+F7kIi3Juv1mkzt
4GOi2SbSqSfCbYvGwY9x1nlxIKnqWv4xHONhKa3Yj2jtFWEiNk1I1OjwaetFIh4WVmYJldqjs8CY
JL4OiFsk9lcxuEGM6guU686NMjSohseOymzSqdLw70lH2E2te7fH1MNtHF2lTrBK6ybw8jYt3EKO
VMUDcpYZxgpgGVyGGPL5GL2hucTrFPlVkn1ZV0X0vigmdi5KMXpt2deqm+hlJsz0Jtax7SX1hLz6
bcT65sIS8aQQz0K4G4lcmXQz6iReaxPrN5NjubqXhWtwPFw55gp6f8yiidvYlyizXQy9jIpmweCG
rbnLHX4XcJIuy8p8kiPOVNbn+Xk/nY/T5LiRyZGL0i5Ql3ZX92vTbgoZ4POoqrd1VyqGY7Lk8fih
z/BNZjHi5Vn0UU5l7A9NQhdjZuUAa1Mtpv57kA5XTRW8SeMk8EqUoCXtIkvprmBulWWrpNX0nPWT
ckokr7iktTvVhepbXKiO2h8Dk2i/yVHlBkmwCEK9qBgrF4HTLbLSMgsqO7Q0vbOFGmghynAZS7Hp
DCkXRZRmakjjQJFqCJd2IjKF8pJ5YoxGN3Tku8LJHVVWVbXUvfFCVsSrqc+/GJRcm7pa87r4UolW
qzKT02Vgca7qBk3eJCu9HmV9icNyI+OEuoxFqTeh/EtprWRZhO/reMnzycNhfhuXjdtGw3XTqFyM
8arNs0TFzvAlEga5KbPdPqNaZci+6ttwPbLCXjVMfEKV0y7Sqkv8RtrfrFK/l7UfyOJdlQqz4WkG
12XzHR3iz1SM2mUtoFs6Zse7NFZhn+ReIKxAacviqyzE28yMicumIDhHsZcUQeLjhA0ub9pEDSX9
jAp9N+Eq87DRnSIFXfRWoRrqZmlaePHUdCoerRjMDXcdDp11Eryx4nDwZTZ+igle4YwtR9x4felo
1dShvOZZtyLWnTNF6LoenNtOp3SZ5OEqzutvQRT1XpKOEdxQ/LbuxU0adcT/YGJRLHKwWrWCRQql
vTu07E2VELc3rl1L7Vm8zN0yic872jcuiY3xgug2setWUSogfhSNW2LyhcZO7HdBT10j2cIuKpfb
ifEqJwBQG6P6/NqwvluyqWPLrtUfojb2ckZjNYBDRzj9UCD62aTcjarmPNShkkWTK+T3pt/CNZk+
2dpaXMfgcY0QF47Gl0HFY4WdLndzaWs1dK1H0r5a4oR4lrDWXcrfUkv6NOzdsWzj1UDLVg21rfBU
aRWh7BZ3fazGLHtT8kb4Y6rfhVbUeSHut6GMjcpyG3tZKQdld0nr9nn/3SLToKy0/Oy0KHIn2ydW
FW+ERb/UaRRd0qpaB59LNvSRGiK2oXHrkka3Kz2MibIb53vQJkLhdAjOw2tRBKlKgtK6oXgD26t8
S/NYLLI4pr7OUnCdJnNNSCMfhWXiStStsyDd4Lxq/EGGnxJB8g3kAJjmVAhluspx9cQ/9/l4PQwE
7Z2yXxdhruI+INtYWDlcTVV7BCYo6YZtiBvHHQupXTyZYMUjY6tsyrVinR1DLNODyvTwpR+txENO
lSqLf6V6WznVt8TpQzdMEjXxIvdMnWaLKsL2ElAb5JQusja+IkmZLsYkzhUL68rLgthaiSRUdo3k
Os6rTQSuovok1KoaLH3RTKPLIPqskrTMVfrNDDxxw94oE4o3WDOjphQhTyZYuGXKO7doO9+Cppnz
tg+vcWMsr06sbhEH2EWO1xXWdkTj5BGtU1cP2g0Lm214VjRqZHW6HByYGWa4yIJ6G4kQ+xOKCk+k
lV4MJLaWzTj6tqQUJnRkuXZktJv2UbhoyuxD4OQIktngNlGtfRL0xB06xpQ1xdgzGr4hqtIFzrC1
G+wUr4bcQIqFB0J92eRX3VB81pqLC9k3l0NpSn+oh09Wm6L10H6ymrx2U4GMZ3LLjVA+uUUUCdex
E6Z0clWFIT2HYABBOSfE1bhfOkFVuTWDiCeVqYZkGY+V9LtqaLyUOB+ECT+UzOJ+2VWWFztZ6NlO
TlQcmGKhR8FU0l6m8Kzxsk+T0OuZlSocJrtC9+9jU00fJrGqqRReS3To4sTvSL/Kw7hdQXc/XTS5
E8KcWYmxHRQdyqu8m1LfkZuQ1KVHc75lxoKMyPQmEGRV5fCSFHrV6157gy0/dCx6r6VYhA5Rmskl
ooQoUXQXVazB1DYEZCfHKHgYulIRhF0eQFbtnAC+FTtwd9LO78sPpYD0wgIZeMUEHywmi7tdktkq
wJs8GW+SHF+xBmy0IJCoRGhrpTvqdVZTbVnZqDQJxrdjxr6EZTDBnOzXk7bluRP23mBkoio0ukEF
jmxQurSLNtoGMbvQY9Zc1E7nNsisijzQXq/L3Zh5WYzP84DboSrod0kKmPnjwkRR/T4qq00RGoi5
Q6iGXhqv1RJ5rRVd4alLt/Z5nYfgfM5AtsFEVrZu2VoAaxIGbqhu5QpNwZ1sPmaxQ93KMYWL+mQV
NcQNhjRb20kf+BYf3zhX7QgTL7HLLwwlpbJ6SNC9NSoOwcyLq2JSTTYA+oleYphwfdBWEFvo1woc
0UtR+6mzTO2OabFkbcq86RNHzZfR0OwCBeKNAfZ2nmZjvegHGp47ifxix2WxKDEHBtQn72LLki7f
Z+02DMo1qEFyE8MN5AHtfB7WgUey+tNkEbSMaLHl9hDDJ9+VSRctUHaHy6SGZOgsTVevgz7d0SQz
Xl1AJs2TEEE8gmAFmy3FK46mNTxo8hZjObhOCkxQ0/HjqEnp8boZVD6VqUJlbakcDQMQnXpUYYPX
cWXB9GjtwA0ikXg4skNXlsN66h3tx00kFDXBWvBJu2aagDNBc8saWGCrOrEeCKCejBZMUSIi1WXE
k51uL4p60l7j2JlXRQn2wkCuWlBc3IwUnbJJtEuTqHcTUy3SSVxCXhp8bsjohZw1MCNhgqZ58BFT
xab2XTd00g3qHm1T7gdRzBddHhuPhviTw8vCz5mjhKiHe86VWNobewG3Oq5h1gab2ooLrzDKdtJ2
lQl2URAer3sGKXBEpe1OETCLKsoVPB7dAl8i2kNtQr2g8K0gupJ9F0IGG8GkEl1PabFqguo60iR0
nckWKq4nrwQQqrpZtzb5WLfNuLbjoljEeZD6iDCgEj33rK7kXt/KbpU2zhL2HsUeAzDdbGDSH0mY
rhlFfjJ9SoG7LLs4bjw8VN2WT/yLnZVf2yAsvSoPv+qp9XEX1MqORb4ckhyyWzqcj20o3RFKDjfD
3Xe7DrkK89r4sKc5U2PPmU/LaE/bKNBNoJoBHT53pieX/feeFLsxYovSkG2GWax0KmIVteRTKfJV
mzTUo3GzKVJdQ3ATC6CIYlMa6TZY1VVcLOq+4Gts9xUUQy3y+mi65uUweGlWxQvCzcaph3dJV7Te
UJSJchqa+9UgCFQdpXQr1KWK8eS6NhDeHSu+mXjneHHTjEo2QMEzHO80Qlc5kJV9NgwTLl2dSq4G
ViI3X/Nvgoe+g1pbdVYOflJ5iejRmqXducm+TZG0lNMVXDEhzqFyRe/Gfu3oQlUmrxba1LfAlb4A
08sHUULRQ1sflms9J0Hcr8a29puh8xgObWVwGKiGmdKNLIcpzEq/Y51ZwLQOsq5QCMoWj+vxIhzR
OrZbtm0Dw9y+D24n1pvFCDmn5Tnx8zhjbl0v0kZYnh2kRpFFEnV8ARtsZu4YRUC+0uaK0lI5Uycg
xDVaJcY6T8AB1xXBV1HrOG4YNx9FFGUq6eIvWd0rHlvFlkxBpbKSdcpx8s6r2/48hsT4th3jrRXJ
dj3wBqaH6D+jttcuqaZVVZDvKUlvuhJCKbO3IkqhRJQdc2Mj/TRBV2G9QJo3SxrUFzkroIypiPB7
zNbdWF0EOlhbCdJLUZIPIS8KVba9WbI0RQpy6ARVmOLdOcNXXQhcIkR4Q/KBuWGFtD82kxc61i0x
S9QAlc3rjvp1khW+gYm8oEHgVVa9TLT1Ne7tWIEWEKrAQIZzCHASKHZsv+VRtMAo3FC/gWK+GaON
SA1VdVl2Ckgt5HM7slUERMxNwsQTdZmpMk8IVKsidiGdfof9LC6jmi9iO5JLkxSDW4zys6b4o42C
5kZy6xrlBsr+YpVSSd04fM9zQC7RQb8IoWTPR6hNymtaQDUvp26CwB8wLyxGhVGxsxMcuUwncsFq
YFnxlHsxbambmuSd5N2F1LJamZa+s2RUqqIaF2OkaIvexTFR9TDkcEsrs4js6By1OlFZNrWuFOWH
cSSpGsem8EPtfLVq530RxwA7/iSdLPaiuIK8BzSK2J4T2bnf97H27MKMizJhXpeyTZKEldfWI1GR
QxcksXu3M5+b2gpco1G3wP2XXkfm3EAo0LkQyzjCN2IY3BTR4h3Nlh3C2teMEaAIb1AtuNdNDeS8
xBucJvFlWEeuiW/zMPoYi9K5AJ1nO1mjUJAvB/u7tKovYRtsRIMWtJrKpQDlReG693FGsBvY7YV0
2OhaDvhw1FPIIYmtWixCNYWQUQSkqLB+kydf+mZML3BfF+7Ux5cc9d/a/DvupfRMP/UKta0bOEnn
On3v+INVugOjuTcFfedNDV/kbLD9LIw7VZtLzvrgbWD1KuJDtUkwqVRpW8pqxRbpwYfqzfIzC4OH
CnGdBlWwamvtZg1UlaJEUJ6Obb8aW+aZtLloqDNBTAWNqo7yBSwLvcN9ydeCTB8zvjBWErhZDMHF
BPY2yRq8aoDxsNiOva63II+GIlCVKC6DPS8JA6ibSJpvbceiy0aMNsRT9KHo5PuKgKex5gMrxbQg
DN/2JoRfxDCXaXnRC2AObd1EWwaqloPDbVZk7zoEIUpLUC26Fnwzi2+GqOxVHoEs48ZpeJNO+QZq
sXHblCANNcXYw3RC+Dqf9KcEo/rajrJMxXm/m5xlX8fFmhPyiZHB3TayudFT9G4iggCiEMA0Ldym
C82mbgHr+x8P7+PsW9IKs7Z0E69Ka/KLqoG0s3+xmVgy8Lnl4V0aYrMp7bxZChq8wahxx4yjdRDl
coPTyVoELbrqNOLgJO26zqi9DuwMLmEUeoLZBD/2qVg2oL0tI1tDJEva1aGYFBWVizQciBuxunsb
9aUay/57TupkHdms8kMcvak5/tDWVegVostXBMo7u+tG1UBEvu2tNyxy2q99WqzLVDLV1U5+XsNP
LmpZBRJHPyiiAwGWDRCYyhTuZ1jdMj6smTWBYOG0ENFsx4c7nft2JqBqxsnV3l1VJJPRt24Qj6hC
qH9DAr61egYcckxaT4fFGjUtiEC2hpIOrUjdjNeBZQYgJ36H0ubacspbCEW5CgnbUpFtkj79wvr+
0oRW7xkLuVUSXmJ+Xmn6viciWU66RcpEgcoKmNqFyPxI4slF6Iu2IbRnbYdghohajQJfp1Jgr+HF
Z0gP5zZqNmUc1yqLp2kJ/6eCi6DIgdFZCV1WhS09norLpGGfZYE/FTK7LouiBjWou20HWarenGuT
IZcyu13GZTiquksxTHoIK1MRZIp5CUxa9KaV1dYeu1Bxw23QZwOFc7tQRVlf8hGRlZPmN5PlAyV7
2zlWsjRNY4HM2n3KSORyEoSqz7Jk0/ftOtVxqEqyqPLITbgTpUqUU7AM0+Qc5IRL2BHkYhytcuF0
tNj0kjRqaKPWQ7wrNvjHC8nzYkP2Hzn8zomC2rXIkLtiCsymH7LOx8K6LbIUb9gUXtUwlZaHd0GZ
va8z8VV3oJqUdVp7U5q36uAcTBdmA0v6GIJM7Yq0ZRujE7JpNmioik0ue1BleuGRofxEUgT2TTKD
pLc/2aXT6NWUQaTam2UNU7/UE9R+E7cnEELgd003pikURZFY6pAswy75Yuj0toqB8gtHFJvDS5aE
Bm7Kj/c2AIViFq0PJh5exnyA+3bvz3hFQU5fG6iMGhLLRRl6FR7MJpZJnKpuYHxRBdU2rHE8uXov
5kC1Wa4b8fHgjISDooW7akX31374k3YYPv71/XeTRINAGoqsPS/hS1Irz5aHK3Z4m+8jJNyHw/s8
ktWC4/HaIe1X2eHzNgL5pK8BXaetlkFU6gxy7dBvhokCnYJ6DKkeLIJiLOw3VDbrXifN0jIdGLm3
9BBFDm9NRSZX7Oumah/VDqZXJP1UQraCFNPWG4lbt2UdXcF6S7PKA+MLDuE3anugjbh929QBXQxO
bIE+mmVhqoYRAq4lZb4oc3kNKxX5phvpKipMtwQOBjEhk7JYRfEEspSTbcZssJaE1VXv6hidIx3Q
c7tqoSIbot6XVdJvUNhkqqk487JpDBJI9InZHL5nCiuoZdLJhsCRNBtu8XrjWMQ1Vo1XzILuXxfE
xbFY7RnGIf4mEW42Mq8vm/EAYQGSfymBjSZRuQlieDn8dHg5zDikre8TGjJ/zCOYZjgEgVmgdHXv
Kgd/2b9gNkLALDh3x7oxm7YQOlXxPthLGKxEWHOv0HELM58Ebl7nTMUtAaKnfZqYdTGWEVQYzl0W
tniTpc6lAKVggca22xxeCK+M7zTg8pyn3YYUpYA5TwbuxrIC3SioQ9C7Ido000bXQNWhuDJumwbL
ZIj1+QCJzbMbqHoOznh4Kfbz+fBTpK1q1YSNZ1V5kipH6mITlszcv0z7qXHbshayrN0asgmLgWxa
9h7lcbM+4IBTkT8gAmqOwNat1TlQCjL9tezleAGl3nRR06ZWThhXyxBN7wf434x4js6uRkuQLdq/
lDpatBYeF3UdfUAOlHSDGB/O2ZW1dGIm1nwwzkUa4E5NFvJFAQVTBorEBROgdKWaLQ8fyPuhPses
UYdzdtZf1Cz43tMGYkZpLWnVj0uUdI3CfdhRFWZVtyTgaKoq8uyyo2TVpbJe1aCG2l1lIEAFTrQt
HdAgnKGVfp/sr8oUHqhXN6AtgIJbAUnCe6NRBWtchTV1bgZEYxsNUJZaHby16PRVji2kR9JeNJye
d3W+SqZs28oU5IvczrfB+N20dnTBcA0aEghuaorGZK2reCVChhZx87+UXVlzpDiz/UV8gdh5uQ/U
vntpt91+UfQygxAIxC7x6+9B5XF1e/qbuTdiQqNMJVS7CqRU5jkp7J7HUXs6wSNOTpgyndPQ9OHS
iZBQ8PLiyPJ62va1lS+coVh32GIlYWR9qdMQuymOKGclDhEtoyrpG1ovpfLv7bjlCVHiVWpEe3y7
eOnraVz5Eg8DGaPvWSPuRF4h6tAOfNPX8LHtYxbJacWC7Eh8Rx76mOHL1NJfBqTl2J6wFHlN3WQL
23HF4daEygkSN5rIsqRHZwiDNYviewRu7SoZdF0cBNGLqp86+CDpsOgzLHVRVy197Tj7qLUcuELo
edxZWeDrbW27EAd3ioprE0YIcsY+nLM+/EPpMFsyX6yyuGqTSqfOHgxasje9ehZN7zbAWunsFS2d
RY6M6cIM2MyD9yd9sbzZmbsYY49kn1vE19e1bQX7AUeB7Z2KtyXycujGIbG22mPLwvLHfWMvjPbW
NGMVXi8qmwChSV/kCzK4cNFUuC+7zk6iaV5JECffp9SO9sp28vUo7G1D9bKAR6hbPJxjbafJ0HTf
EFzxcAOSL8S4iUfKDlLjjYmlu8JSgN8F02PqWnsbC+dOYlYdNaZNYXkFgvJjsAjTfDwQXSQeH9Wy
FXAmCR13noN5rbPyau1jFkhApPzuMxuvd/ucdcUfiK4sqqB7casar1fUrfuq/ZTl2OPmUfw85hFd
FK5M8D1uEW7tzyVlPwrp0USFBVu4o0TqrVk5rQhMDHPv5sUrGU9cj4hjIJI2BE20tJziu7LreuXi
Kyua9jvOimiSqFvFyv3E4xdPIzCe+R5fdJ5+wpLtJGHcOQs9ItJVNY9hhMRXFHBETjrss0Uoksrb
1Cz7xOxiWiCY4S+wPVqpSjwXLV9T10Hk0e2xyGLG85mftK3Et+Aj3Fbyu6hle1qwOcPGPg3iNRND
hHnt4mqrWkS2uFSOZS+loE+0m1/2amV7xQrzoNyRUiE6VMNZmNiC8LBImrCU5whhbdIEeOvpsI+c
ojvMYdnZ63dd+WdoSSS/wm1Q8ztXe/7SCbGUTkX3DSvDuI6cS2GpPfL4d6pSm5Gzl1ojxxYXnzok
TvFg4Y0JkmYsPzUhZQnN8nQxVXgCMFNu4lgFCbYO9cKl/DLhZgOii6Vq8B112aaVFSLGBUuald16
hxCTYuonoAuUyST1WeQOEvuf2i5rloPr3E2YAPEG01WDDe7CqTsEbyf7VFP6pSMIU2b1qqrFTkUK
30/2VSITEAq2rsr6XFTI5lh3liP3FHmSIC7ua7rs+oIkHS3POKkyIVm4Yyr+MYTluaYcKYUh+wrg
xkr1q166A1a0expF+SJv3VWMwywXkrgHK24Wlk4TwarF2C8RjVj20bAhCPlV3Eq8WK58zzkiEFhh
q2qfRjps+hHup2uvkIU4InzuOepc/Gk5wzZr8av6zXclp1NUFst8TA+tk35uAvJIgiMN/R+Ne85F
jUCYgw3piOAaEsi7WsX8oK1ALX3wjJNpcMkBbzs5mJ5pejd1DjrCXCoYf5UTKRMdwmXLvYmtAUJ4
dnxaJTwoSkT6GUNmnSVingKQc6jxjvf2Jmr5fV9v4wjem9Jxs7dLvPZBE4+zcwa5bcNpmVXwuken
i5Nc9WrBEWHsR6/GHg4z75jm7hcG3yMpOu1gK4Q83LzPRKwCP2aHaOm+mRuHjQhLSc3xdrbNKkvD
c2/xZeY69b5Pq2YPwnWOpFAZIaAAt9A0qKx/34qpWcsOoeMkm505HblyWrTqWzDZfFEIbGLCeccx
DHIb0VBvmKQznKBKCo/C/zaD6sJbUewRcZV7MjfKeGjCHrqFQKh5IWoO6ElWLjjHu1IyRye1R7Ac
lniHc9KovRXY+OGRoEuAclgM5SQSTMHxYmD+6CAOlmXJqOwSGd1g3KdzI7Dl2duv7uxvd5P1GJX4
S0prXvKMUSOQMGBBuWAOx1fNwnqPzVpbJKaruKQ71axIXtBVG6XPztjhzxFZA2/Rn/9idfUekQzy
eqAyrCJ0+4NK4ew5vUAofvZQ3VbXWDUq7Gduckn8nT2m3SbuRmR7bx/P538IEnvIdGNusfEAiNyL
FkFNgyS27GZvdKZnGsvBGbZ49eEfxWoPVyXcqpCtaDF9cb22w861/OwPJDtgLSAIwSHIVJUhknSV
S5Oy71/sNkNIeJiThXB/g97u9wgF9vs0dKdEZz6SQAHBajQ36YQXNrXUpkRseG8an4WriFp825m/
sMVRXcsCLg8iAdxZdKmFMBbh2TqT7lNhYVpcqUKNCQmrZikbG/N0P1h4AOBrY++F7UYWpKu2xYyK
LpRFG3T7sYsfDQTtDR73C8rreyXhuKTs7eDed/F/PlUC/5nTY2/K+dzfm4TjhK4HBv+jFYoBz2DD
9qPR/K95v9ftnNoZIfd+aO0HyN31iOH/gsf7x8FfwHrff4Yx/wWInLFsjgfs2n/H6v0WWPx+3Rte
Lwj+Ay6Ti3qyH+B6KDH/H4TGwhjn2zqxEwegzbyh9cDYcAHxcwMUoSNzCfP2CtUjKBuE8qaAORMU
QYuBvPj/QPUAB/0FqYcqqri7HeNUQyfEGWAz8u8XpF5BeFOSMff/qN3qBOCA+6TqwllKNsUbMgTO
E2ZNAE2mJt6YUTuyyHXUaUr3OloU+dvo7641tzLGv7uWxF+zFGngdJD1wTRRUdQyucmx0vUhnJsP
Op5OSGZclVZ7DMpObVNvao63ppDxz2LmCetQ5cBnxe5zKgtxhOuZLqxZrHUJTM/Iwg1SR96zE3Y/
8rIbL6maEsLYqgqRMcunUb/6sl6UHYmfh1St/Zh3HQUmb/KWBZ3oQeuaHkwvAGIOSfY0aJKbnFPi
Yt7nSa7tdOWFFNHJxuXpMhonclAFCev1jOE8GJkF/cWqqP1N5hnfau6VRz6x6ljMDaPYHiOO4i0+
DBjRNEHWVMdc5laLjTG6chsj9X00Y4VS1ipliq/SVA+AlSDfy9tmWKeSRsi2oDcphQhljClNkk3V
uu3n2K6tuw55kU1uIRGm5FCdh7mhcJ/PNKx14styTLpuTHuJBE4glrJO443bdWeSdtM5lZb3SHAY
7pwqTdeNavxHlkrAmmT7VAtBlzaz/eEhzzkWeCyUgd8+9HOIFH/HsC2zLLvqzMD8riQxgoM7IwaT
kz7800XmRoUPSFpTVbtRwadP/KzXhzHKf26MTgIq8NOA0SEi9/T2m0fuWfNh65GxuDRuxh4ptfwN
gnlk0XgBe1StRtZzbNWSYx3c1HnnHghxgKQMRwBSSJ2dfcWDVRlN1YODpOsCQVD2nBdhiWU5Hg6y
rOG/OapY8LHln02veO+1o5VddbceSlo6W16wYEUAFVqQsPQ3MaM9HPFZHsvB36QiTrcD0T0SQchm
We3IHkN47tupGeptquzoQbYDEsaW4D+YGlddzcRrRzVZMs/KTn7n0GPqznn4TtM10mKAxUqKFCwi
c36Chx5J18Kpzkyz6mwjsHPWc1OHow8AViPXZqABBJPgvcGIxTrgBGr5HaE3+NHFq8PFyAChra39
LJblMCBJFU7W3u2rV7ye+IPexab0mvt22hF3EofJ79wacQKPHHg544U6HLa4csepuSqv47wl3wIp
2DYUgFJUzAoWWFR5tEGm0wLo5JQDxHMWKl5E2L9Mn4cCzqVdZ2lUItQFH5H4yBymfq7v4slX16b0
lrgi+1mTKuzN6mbaUA+mWMcXynP0pgjT7L6ilYOIQiO+Z2O6VbxXz37bnMOy3uTzPGIazHr04M/z
iBGFmUxuMn7AC51BcWFD+LEbiDixxguXWG6mF2yoj0HrBD9YNj16k589iygeV7ZP+bGaGnHKUJT2
agrP8Mg9UT3/tBT+BggOwsGH1QWIE8dD/s+bC0RhofmAAw+JyHoWsOiPPMiKXWaCy84cfrMkwm9d
7sA7NN2P8kfTn+S/dT9e2+opX1id8laeO9lPfZ0+1L5WF5Fl/KkaF1S0YkErTVfF/DObhgTAXFNL
5Mey6K564VTMTcxoNF+hrIaujN3tsvcrbnrfmQAwN1f8+2fUZXOqy7F81FGTI41SjfeZ0yBnHzCO
XVQnv6b5sEfSK/0sYivbeREV6xTJxq/DocuAgmtF1a67rIq2QZG3ny1L7AQABePUPap0Ku+soPMf
BOtPqQ77F+37bDuhhOeKAPL7Ug5ItIumZRfht+m2SUOyIA0RSdxo9gogi14gxKeOA0DLjyKv78JZ
30YKqE8x0V2d+eXz1NsLo+9j4H90x50NFTl7Jd1l1Cp8obq0tkPfeCujRjhy13GZPaVx1B06b8qX
dEyzV9fhy395+iJwXH5iIQDOHoZgwDge8pfwcPAo/urbTNyNWoDusx+c5MhHLLB0cTufXj17QlZV
O/AZJHUf+inCUl7pV3vOBVpp1x4nJNwfWGo9a7ywa+ya+VIXND82rp0fhWzeekZnReIO8d90+0Fv
bIFaVsjAzdfehnlQ3zVug2/8N7czOhvgccn6+9D3Kuz8+/Fod8I/5k3EV6Ka0pcu4Jdwfrl96t/V
wCc9G1OHeW+mw+T8ZFqFRfijstw7LgV5DqiuVkQSBgxYBwxvYnnWJMu7qB93eCXXI/eQbZt7duEB
FJv2QLyZ3q+jH+0sBXRqXuGKX+2qqCV7pwGgIipj+2jp6ecmlmTH3aDZfdDfbHMq7aMRA786dkrQ
bZZrjXjXb25ndH5VXpyxUFtzqbmx0X+8TMT2g5U7M4YyX9Op0J+wePIFiUjzEmjgerIuGr+lsjtN
ecrShOddkmUWQFoCGKXOj5sHkgnEXvzyiXDFLw6znad3aYpT9ynL6idnEPxCZmkeM5KDlepm+X+6
bpo/4f0ut89L8QlGeh+7fd48dpPe/2V+WYQ74FwRryIZO0Uy9RbKdyokG7z0ZHSmd2tyM5AWYDoQ
9Wb3O2OmKEVZhfct1W/WER+s2p9fZOydUA0ChewdHwzPyA0/vMgSQNEQT2/0w0oL4CoSn9TOymwp
KrIpesf6ZIQ8346+tD5J4LEfM/11EOGBtjw9BUEDf+JdlNSGPwHg+XU0zsLmPk710sZM5U+1c3S9
It220naO/txzZ53pGd1ttJLUQvjwLzvTA3D4gQB9cRzDGN4rwmrrDsD2Sz6lb40ZqPpYYTvxl86Y
TJieEVnEgPQL5SfNfB0IVm+3MdbGEGCDOPnn7zgEg/bjd+x6EfaAAU7xnjeWv06WCkkyhzWu9QNp
ysduaqL7KOT81OYUQJN51oTb9b0v3ege7mV2qt/1EfTIyL3phwmcqKp2tLFXYRb/ZG/0bhp+L+jX
rIkf4q6Y+gQTKDnS91f52pt19tTWK54FXhKz1obhPHGYYdOYN9r0jCE8EGAYXA93NMrrzSNCEcQG
+WRpVdh41EUuk3KIy0M9bzxENaN7bQBLjWiXUXHfAdhjJESJ/EegEGSSKQHMg/8K4NQioto/FHXX
XkZnBFwmy8X3Gj8Rp4F6FdiKILrzl0Xg/6D+vh2iYEbd5AgtBnjwbrJ0/8XjCv7+K4bYHOKEp9hD
gRTs6X/9FVN/yCxbMfeHX3bpos0ycuzfm6DN8C0aues8eIcyXYEB0u5vqrrE61Vk4OBMSDacrSz3
zjnCexxBvpOne+/szI3RZxwh/1gTb/FhwIyqGKHUBtizro+tbldNWVic7WpA/NQRL7XKyM6v/PbS
qr69uHNv1ldeoLdX25x7+cXrcxB8Budpcqr4LgyzQzNK98nNdXQ3j9WAXdzG2lnyvPETYod6hRRF
vQMAlh9Mj4/6rVe8926jt146hvyQI+C7+ec3LPrbLOY7OHsLrMz5tFsUG/rwhnVBZgNfXlKcZFAu
CQlBGumnGnsWGxuXgETiYMTapyTxAe9YVhO85MQMfzDkEUPK6mpujNR8D2N5Mze3NKK5ZST9S4Fk
5TrjnT5nnisdZB2K/iwPRjONrj7nRh1KTtfpCNJjgVfQSW7jiGP1c4oe8COS6fN1+O0uBPvqpGmE
v6pSoBGivsMesm+OhCMfAiYDuqZprYIeRLoygj16zfEn45uZnkcY+OcHq1jhxGLczqiuXdpnmFgB
ElrTtqhObVnqNZLSMgkRjTgZnWl87LUQF55tojE8Sls3u4B17E13M2Rx93YHo4slOCL//AAQ929P
gItTkANU0UHF9bkIiP3r28lCRguubVCUunJqvVUoY1CTtHUqovpOWmrYGemqCslM9Ch7YO9xdtii
uMqztRnneab3Y9jsdBlZJ1cwf9ggg/DTbcyAsc1AF1521dglVDYcuOHJ+uI7IL7JBgwQRMh0F+L/
qXunnLJ+HalMkTEs7UebTWpVVhY91dLmOyQbgN4PmHvK4TWtyMibR1eUHGlalr7Od2R5iFxtc/Ro
mj9ELms2niXdpBtr8R1M9U2tRv2SDYKuQIAZ96QI6J2xKJpgPBec86Qz89U8PynE1Y+hmbTGWktA
itNi3b+P3Awrpy+Wbjrz7Ua3vY8VEim1Yo+AvrBHBzzSJRg8QHTPuneLTtX5kij6UM8BBPATy7VD
wZBpZ9HosiIU6zqG8x+akEP6LpfYqt8bQ6OzYs6XE+HtvRm43UuYyEWJJC9prW4PnP+q7qLy3KcK
AZG5FzqiOs8k1AOp09UHvbEwg/OVxvR2kT9f2cxXvt/WWBi9MXMydb2tUX24/NfbtnH1L04bMAEf
PQofB0lj+4X9Px5QnDT069OexhP3wZW0vuUtCKyIXbiJ1UT1klS9Wpo14raWREOsztGrUWSlhKlZ
U7QASSafpjd7ozNXTtmkzsN3PEjzXedV6nqvX+9//dCMh3+GmPJyJdp7MTdD+MBsr767en6z+4ct
+E0D1Fp+J/nR652Fwix0n3eF/xhbQwqoHrLqIM34j+UU8ENQA2NsRhVR/uN8ARJ47fUCRFxxAWjN
RduWG+OhWjHQoFghqq0RU1H3S6cg1daeg+mM/jVqIu+3URN5N6P2bPzhWpLb5RMI8WI3SfUnRRr1
jtmsvDZWOvyYQGjfGZUZ7KNi2HGn+VOQtrwrbGdaKpQsxF+Cunv9mrvpcpi9Gj60+UI72r/U2u4P
YesjmdjS9LUNrUVDmfsyTXSZpnW1oUBbgpbTMLAUXPZIcjCC0866GJXKVAUnS7Ll6HNMcf3ogGnY
l2tmAY3vkyq+1CDwXcK5J/0UXLRgKna3AZXH3gmo44Uxu+nNTfquHH4aQKxwSlzbgrMBqN10GJoa
0Y0cPjmX1R1ALN87HaoXPVSAehNfbwIp9Qvtq0vQR+NDzti/vAchcji/ONaIiuGcIBvltXFcLdzr
DzGwfqRRY9eT+qYaRPrtpFQWWKee8k/w0+4BXaASBGzvT3dg8WHi9vCIsG27zUMxLoxomkF+CkAU
ezCCk+G5QX0IujYimAP+KeX+vZF6Wg6PQ0b/BFW1PziDBexFLb1rnAsg2VU1jtbBxLCusaoiitka
NIx8cbNzTRQrBsoB6MGlVSAfCydMxNjv5LKwweKHp1X9KsY6FjPGeI20l39yi+rRBPdNI3Nxlw6N
PBuJ4idYFS6YT9dsAG+Cm31FtLsY4KAC0qHcpemJQEWfapBZxjlOY/Sezr193NHoE1D9H/XuaGM1
5FmzGImd0n/x5Ig/Z8XgMqIQxpzb81DWIsBRdy4OgIw8F5yWD79pVDsAcLdB9a0FoQ1IL9rsOtGf
OZjUOkGeHvxlUF1PplflZbsLmvaMvUbr743xLIqRcgBl3IfCLsJTXGViK+OY7TtrFKeQT8EqLIV6
hB8VJ02Wia+hUIe8ly3W1yICZSd3foRac7AG/bODmOBpZpwhwhVp5JWwINWTDep1UOjyrgROIQ6n
TS+oA0SJk2d/OKh5tCw1E6BjwNG6NQHL2mM0NzfdUALjQUAIRUkSsoqxuncP1RDsStpshaPcZ5ez
aqml56Pih+U+o3jBkTqxfOgLPT4A1XfAFJh/luElDKf8iH9KfjQ900RTo8GlHLpD1RZka3RNPCBD
5KT25rqlQ+LpUyFburltAs2+8SaaTZ/ZE77bGpWxCCy5Qr2IbtfKVB9uDdhP+iAKsRUzscN1U1kn
t9GrDEw/cC902vl89C4giy1Rv6E+ubNkVB1WnYPdqZORMMe86YfKztaa24ATvuuMCXI4r6TX7WZE
jLf5xl1gMMZOBTu3DLD9kjr9ItzSXSB2qQ+VFuUzafhVX1Fa7TTjHLjalH1xqxaxKACHLp4og3vi
dU/BrPexeV8D4EA3JYioSCJpBo4NrRXRh0GNwWMJetZTV61N4MlriRFM/MhjEZtHjFDMZiloRnNc
y5ih+kbNY7b6Z9/YtZHS/vBKYW4MHZRYd0Iblb7mV+6nkjHKHUsZl5P7TTC8L6FnR0fTWNHE17Uu
uuSm81inB2CVmzebEly2I948//0qY/tBNPa+rcHfF/iTwrp7ZNak93yIERidG+2D1eDBE7mpgqy1
QTRxym3tVN7VjLlBvg7ApVoYnTvmoG/Vcb22Y5SNkaoFy1nV8SfQ2u1VACzz2ohy8pptDsQqvE6M
cjAOD6SSHaCpEHtUBr4MtncyUs6m6lPqXy80GgESO+U8vEvj7Du3RXkQoChse0+BfTS7rHr2Pz/o
7FmX/2p301kAXCfXXNuH63o30gdghADBs9IvfS7yz+0wgKrhMCwpOqUnIJmGZQEe5hd7Snc2+JQ/
fjXNQ6w+3mzq18OwzJQaN1HDQmReBnaO5qYGCPpoo1YFwKjsHPi1sMEdxICRx0id4et7O6txwGcx
unjw2bmxchT8YLpc/XRdbTnhpoiAA6gZKy7u1L1OON/3Mw/gpnkCgRsjNnL0NmHOypURW6dAhYRo
pJurcUHZwimG5mDE1KpfwDXpL0HakM8sB9/C9f/owUMHz9H1H7VfZycZkBezihkVcnMHbG+yS1jF
4THNvQcPJHeCSiPw9YmY7EQSRARvjvrNKzejDip6rD+46xa1q51CjZF9PFHMPh3Iovs684ATtEHt
ciKk3HV7cOcmFbJFwhC9qQLuvpVz4aW/VKZnzIyFEU1jd2F7oJSAyJnzDLj+Pto4qA60qqosewkq
EJyySU8nIAHp51hfwNDIXmzq08NES2DBZtGJhbfEkX1iZ8SqKw9DSegDb/gX2gZfc6JD1NehQHGi
du1Tx4pDUwz61eizWe949m/1IeaefYbqJsD3IR2qghhlmmbR5ERNNtQM3NKmNx2A1ls52TurtVGu
wGbVGosfyPmzeGvid5HaPjBytZdtzGiKre8MRYd1Uzv8NGU7KmvUK4k54IgKZGkX7LmTwi4M/Oex
/oJ9I/gyLKCHAfHlJ9lTvOxZ/cXLwQbkTtGtUc1JfkF5rFOGlf0x8lh8vXyazT5cLnprafRwlbyV
n/FjVkfWT/AHt5I84SJ09wb+AE+AXFpgz42ky7ADEx5eYtSn+SXsnzJFwyhBDAqbAyQblwrEiNXA
kcAyOj8gyGCET3Ff/WJW+i/5iJ0PsJBWfO/phwnBPXDn49JagnuZrUHdYY92XNN5sJ6xD3QILv+8
QgBW/2GFwLlcOGgoDmyCSpCg4X+IbYYoKVUP5SBfJSo0LFDZITjYQ1Y2IO0RtNd+QH3/MITSXjgs
8Ba+GboamKFr0/hyw0eAEpH8rDeDKItrOkHOYoRnc2W2XCCIyw3INsXKbMhAJ38b5YOo7gErXhv8
gsEzmF7f9k9N2Ge7m/4GhRj/GjT2BhNxM4ttlDOZ2ofKAeq4zLOnnKPywiCmF4egagbLhIUIR6Nf
4nFSCUg37JzH49XMAkb0BJ4R6LhzFB3ehb2mPtjatwj5zRP6EG2/GX9wpz6ItztjnUKNgvmDbjd1
1HAEjyy6xKo7m7ykyMZ7YuXjs9f49crj4NnGVh4frVSzlWVx8dK6zRlnIeqvvQkQo0Bi+kCxliZE
dvXF8+H7jo69x6qtX9zWF9tWN8j6zKIxcwBlOkoylGAH6RphbSXubs9yqsXTIJW9vz7MbiDV1hXY
4xoT03Tzg8+C6gl0eHt/099szT2vL43lV9f78QqFttqJNaijVeQPiESTpWr9eCVjnz+YxhHZ6yQ8
fTASBUL/juYvRjDXsJA6O7eLW4BlcM3v7qPK3P4XFwsA9b+9QDiLAzVtATLC2UN/27XkKm8FZZV8
7ZgDgikYXyew5dOTarVY5Nh8LH1QYtulUf5u2Ax00v/Sth44MfNGs4svfZAOD0bIG1RwcmjENka0
VE9ONlUP101untt/oHReehyayN9q4meoCKN81HqJ+3Tp1ihcMDY62Na8f86w9VlVGQOAZ5rii++N
BAjuyX2OSo8DmQxdMIcLUI0MeSJab4w0adQJAdYO2KZxkO2DrqrWS0rUAryP2LQy/yjhIPJg5wFb
md0yrXp2j0T2IqjS8dFYNB5oGxXKB+yMWIdBtB/nQI8RiVt4SZ1n46bwpvIoPbXs4C2dA6n1eao7
RNUJs8dV2lvdgkV9GSzNUGvZr7GMvK2O02mRgi25rTRKQKRKkQcWtmC5I7jzkOZ6WKq5x2ddRSPn
ZBm3PcwJONRehlR6we585iBtMjdtjSyh0WPTd2ekKbNXyGPHhyjIw7vJGr6YqaOt0mmN0lNiQxpg
+vuOBztW0vuuUO3JQNY6pwSbOm5QvGie0k1jCXqf52F7MtLNwkDezFXv9zAWWQr+h4s3PrnNi2ay
c0jLTh398UFtxHBw2AmhKiPcpkwzP5ox2v+4TZamV3unoY2a4DwvVjLi+RG1LUEZgHIbcH882aQC
WCYqFOJ9DMWcbJ9/7pk3JKKrq6+16O5iwO3/DLpvQ6lRZc4iqGoBBOGPtiOvZRCXX9I8SBcl4t17
6WBD7VhueNIOD08cVTpOmd9Wu5Lk91FeutOSzTozUEaPAYMPOID2hw24SvmiRLW8zS00p8piXcXD
CU/BfZQy7/t7p0j5VcP/6sxDHQkvqJSRHwK7iFAopO2nZGwQWux9q8FWBMqYAMG5rDuKwnljmN1n
3Pf30lYoJ9d3drFoPT9dWgC9r41zgNmnuecatJpoUwPEdrzNfyG+jTX8PYHCZLO/MLQPHYusVUgA
swTXtvgE+xdCvf5bnwUiGQhi/b4Xt/vQBhOrbpBCCAWq4MwWoPuh3lDT5CfR9+E5oCgxkNehs7Oi
CotuFPsHiZ3roZkbI96aprY3o1uw3U3VB/m4mXl302fStGAvoboMgm/s7CAbeaeQZb2LLDCBiJrC
zRB6KH5YRXxYsxpcWTPszYaZYhw7jxSJzJpvIlSsAaLfjTe8aKY9ihCUxyLvyLoHieJ+8Dxv0fo0
fK5D/7ua/PIPidokYQwYH2pc6K1VN+obihv14DCgapRGUDyJBnCyKoslseME90Ub1Y8V77MV6hfl
azPoZl14oRZqGsyDRpWSEvx3BCR3RrRQ9hAFvsB7FGPezWUziqeCuyjPUaOunfSBx13XrQ36n0Dy
jxVIJdo4nxlu2tw1StPk8/C1Z4PBmcgSqcabjREx3QYo2aCsfU6Zg/I9XpOhqip/Ad0qvoD9Hl+G
uVc7mbWwc6lBJIM45pXa0ia1EuxewkVOM0wrkdIvjoPEiQqf5eCgmqCS7aJEiKcWHgeNtQSDu/cd
/mCa1HrqaY06kgg6P3R+qcDQa15v427joZiNVM7S6FDT4mtUKQ5HIRy12hQavM0xlV87HwQ7nO5a
HbPRDs+EoBQGnhTx/TcWMrXJepTey/9S9mXNdfJY17+IKkAgodszz5N9POSGihObGQRICPj170JO
x+k8/XXXdxEKDWDn+CC29l4DwfbsFiH/SaYEh2mlfvRHaxpDpIGS8zSzcqzlV2saGyjN3gskcfd5
pdKLAmbu83mrcyT9e2RCP8N1AzyGes4+9ADYC0VxGqRjPflBO2+asXsMrba72U65zfPKevJKvz/U
BLwwPc1KhWbgPsdiaUbzNG4XoGcCXQwZnJm5tVvl+cWR6o/NQae7at2E6a/fII1IsZZRls5aEOEP
/ejeVAGyG/4ySQ6tJFT6QIaFYMh0QLns1IvKX4KQe/YNqKJpUQ+OE4nk/RT8fXbmg1+tOxeVtBDS
LIsRGhLLxM3KC6hqJaCwlj6n8db0fHV/TY0dv7iYgbxwQHiKEThbfN0JcCM2SWW7S+TI2xnQpfl7
C3CZU4XvrAgSVAikvPs5B2TfUeOhF46zZxZEH+YIEq3FJ9AkT3Ycsp53O2LNrosg5/S73+tJeqzG
6q2ICnLDywdit4Q/mkxLBUInT7S4mVYashenC8PPvIyLJOi8U3W1M4NdJPnEhYbk3pTDSQiV6zRh
7sLcjQ7NAO1MqJj6QdiuOqdKkdLkKBWGjX+wPVRWGubQmQ5l/IZn7wpma3T3CF5gAuo6EHWq6uMw
Vbiwm163jZX8ZDkBEyvL1UM4RtZaxcOwAUKmu0GtTc3MlDRDtgUokG+5tvAX6WKA1yCJ/D9y4N5/
CCaZzRhU9z28MIjz126MANcZOVzk3xIIHtGuVheHWO0tk262Ey30/IChkTfTJ1jrYNHP1do0zcBI
oBf071f1lrMZKi6tBx/6WFCWDHoO1UhPfZ2gtF5ciQ09TGSjUBFmRLZ7cwgLv15Vvv19tKx2X0as
F+CTuu3eng5miml6pcR15vTr4j+uMffph+b1f+xeTW2/+qNk4DK8hyDWDRw0kKn/+Lzaxm5jXRD9
6nZlsSoiiGWRKZ5wpoM5g1QkXuuJLW9NAh080wdJCXbUtY8B1AHaNbMIROCmTsgiBtCEI+yQdQxb
oCrCZpQ657/OOjd3P/v632f///O026ykH41rU6eEsG0AujMSa2ZbbJqRl2Z7U5g0zQyaxH80zejX
5K9rZdUFs78mfzWhCIYflEPryu4ddgiqqjoHQ7YppkK+OSBfT+YFBM/XSMDGUEPi5RkmEnPPteu3
BvqHIGCW8gqehrsRGTaRceBl2BdAwzOFKOrPLIR+19D8pJmyIOvWpzvhYEmmAvrTQZ+XL9GAJd+K
e2dtmmXPHq2KldfSRTEOyLET4aR4ScDs3cSWAtXANKGrM4NE1XDUaTc8kfI9hXbti86hsE28YPpm
49ZgGiSLKrDbnRkdPGvO47IBYNTusZ3Ab2BuZhdJtDK/wWfT448V1I2uipf1re38UxHF/tL302Sr
AI9cND3zUdIQ4SVJJ4xsVidveDhek6AiD8ROyZYmTrxq/bT5FrA3S7L47a8LITr5/N+//y6dqv1/
fv+RoqIuA/IJDqquFxhszB/5/ZFg1bQ4LZ5oj1jkyXMCb9XGKR1WEdTIOhXuoSIe7uOuvsYQkV2b
lulHZY01s6822DTIvAMGttHaK6CWnWKPF3tVMWcudAZZOLZb0vn9ra6puFRUzaMmH26mq6z6bgUl
QrkwTTPgufyBNgqwz+kiBnLOoY3Hu2mZQx86AuQuZFU6QH4hMA/eEhtbtgYLfFyC9EqeEWTGkEuU
OfSfM++5T4BKCIrhDiRdtK1Tls7jrvMh0WeBCOx6LFiYh/jzkTePciKrtec1+0jZLli6UQEV87E9
eyh6fR5E5rkzL4fuyNdAPE0xV0ATvlibyaWgbw4JKfgzAvy4LlIoTvGs3svfZ40ZMW0UeqHQD309
0L05AN/TRKu3T9Kml7/yAKb51ZcMMyiDeAfTU+F1dPxKGUjIoqPKFnqzOCjjHRgg1lOUht88rP1n
01LynHtVcC/csLhCNuuMspP15EIlfW/bXgJVRWU9gaSUrClSra0GcvIGAk55w1qdXlv8QeLM9h+s
FIc6Bq2di7Tem75CQCMQkmjrMBXd3gottbeqodvz3A0ElE7+1TZnX3OCabZpYtt3gqAXCGpOv/nc
xMVIXuziUNwNjMIAJ8yZF6t6BgFeIM0Hgc1ehFTy1zy/AgMMKqcjwgPHOzsJdCFpgwiKTE1zsGXk
n0tPXCe06W5o/IRBoikLjw209/+altbQ3fxkx0Fj19tnbROfzQFaBtkpGC6mgWwg0s7ILD9Vyh23
5agLb2ZGWDIVnzwHadvpUo4v0z6Q6RErTnrrWzbLK51fTEtQyAJEyEOaljkUOUpcI/hVCC8w3xw8
ESOWF8G8gCzusWyGn23YkXtGRWBa0AQi99Qa/2ih5vbZagvXvWdZ+MdYB1LUAqnXAtKMdNz5cWpD
jgdnUvfj55npAw+TzGydA6Cv8nrHJtkrUjkhym1MTfJS5tzxwFMs0rycMdS8t0E9DNu+UFAhDELw
8awhPCldjBBa4dGtgowa9KBjeS/9ms2gVJq+9l3yDmny9IdfQvZY9BIMgAQil12CTUfbNDOWRfBi
GHJ1KGoreKNx+xFSGbyUvILwknCKewWWGET4QUb67wvqP5i7AQGiCptHLKpYTDH8F7wqoxDV03XL
7rEM7Zl59WqhauiAp/nOpK97C0xVAQWZnXn1mtEiaX+N2k7+a/TrWjPq+j0MOipx/U/Xm9uZC2IX
CGO/adxhX9Y9cC0SsgN/MQKoAhwcm+HOhZ7eVHsOUq4PnptAdy1R+i4gMjaPONX3Sb5DAetoWS6k
VRPxPEIaZNcz+COYJjKFkEOKyIBFEqM0YoB517I+jtKpnn2/mtdQ11krX/JlJGO6AfenXvudS+9q
9G9mIwgx0xiSKkn7kGrf37SRXa8jmbK71ZFbAqrUBkIo3gaiQzu7rcpX3wJsHJ4mztEjJbwvuOtD
coN2T0VLn0yW+/fUoi1/TWVd6HxODXj/XGlhLcCYZND0Ay154eTgTqWV2kseI6ZTUEg7uijBHonU
wZtbjDeKh/LNJvU7g7LSKxGFmvEiHJ/BWgMlktLuDlkZGDJAuewhT8thEvvor7YlIUxVx965LCEz
D1xoDBcCYa975ckD1R7buFbPdzxgxY5AeHDLtLbhOVJXm4GCDMiTKlmrXrCTSH1rSYNhvLhAhaIE
qNUNqs75Ik0C+dg2LvbybqmfsHBBMbfonZeEQZO9Fdr6xsbxBf+T5gcCAOgj1+zd18XKU1UMfR+v
29Qa/53OK/PzUA31tRT1W58S59WJPHicRE69y1oQIZ1cz0x/0Uu2boBtW/URs1/jyN/EeRA/anXu
8XBvRw43DQGqNJhSEPhEUSv74cFKIa4z9T7UECFVVIl7EubRyvUtspd1GR2DCJpJuV1Hz5mmT5qP
6t3K0pVSUFilVepuBuxp5hXJ1K2oQrIiyu72MDvJsCBGYqWaWDy0RYrlMibFm1+Pk62E3ENBKp+z
TAT7Sc/+82CaFBRmxCB+vDADDoO4yMyc2kWKUzPp85RPlxM5lhDj/OM2ZnKQSD1ndpVvXYu3i17b
zSm0ExdaZaW7ioBafATgscQLxyvfSfyqx3j8UeLFPO+b0r669VhuLNgxbDwrci9WHODRq1n91kbQ
55+ugXzsh3Lt6i4KL1spfPX2PgEz23JKBsB63CMd3dh4LabFDqvhQ2Kij+lApijF9DdqfADy81fX
Vz+qkg+mpUMX1BYIVn/e4//ZZ25ifkLf5VCEBEyAJoG/AFkoelQdNCRlEVxcKIQ8mi7qy12LYvLZ
nroCDhMTH4j7tRlMfShqeimKAabJ3QH5OLr2mJ220GXplqDXnUg+yjOVlnyQcbKHtCTSWE6Xb2rH
J8tuymqBOp3OOpe355oQ9eCq6I9pagDSsuDPJGPDRiBNV3ANzLpbB82h94FdMwfTLLIBfz/fLxdI
H5FL6FQRvH52oOYiX2m6LO1/IzaHhKTpGykedMAA6qUZRZQhYI/63zhWyDP8e4AegDASAOWJ0ioe
Ttg3/QXAqUlZjFVaunfUP1GMgWzyMElVQt0VebdrPb3IR87XoG3+ak1jX61pzMyU02u9/7eZ/7zO
zGyne/7+Cb+vSzKrWeumHGdhF6KcEiqN8go/2G0HzGRAh5PpMQeo/w9rK4XU818DLc2xCzCJ4iAo
4MzRlLs48wFkn0pueMCrkw9ZYNMyB69N/DUWimbu+LHOgEAM1LzjAcR5SkjRA7cEDqDiZzYk4S4h
6TUpU342XebMSlCuUdFo4Y3xrwFkt6CeU0TDKYVxj1eM7iWaotahqMWCZlYN2EnpP8QOlCERP2Qw
fHHfGuR5HxMneB+lG98bp9PQJg+dnRNm/snzSAzEcNRuRaX5EtkoMIukf2OiEA+ZKNdZQatnCj32
g6+QGzRNSKe7WLV8uWr6UjwPo5vMLWdHK6FOVl7C7YdPziBjRfGYa786Qa5sdFpARlvL2iKUkMuu
AAl2DWuo774LOaYB2oJLZKaDuxLujaDY+qOAUQYiYTACAA2im5ygkv4fZiC7WS1k6LhrEHmc1Sgk
ihpuURyxBxbLQtjFE95lP8ETCN9d91VJ1V5yMIu9TcgghglLGR/Zm9y/6LxydikyJUtg7v0XW1ir
uPeLH46V/5qB397eTdTBJaMoX7UCvlJxkSEEnyC/SKmred5gr+wKgFyAOU2sQO8/IXJhrCKYZ/SH
HvY2EVIEMDOyWvBBW3iAZYN2PyLHOyHNnL014PbOOkBhnwMBnXoEpdnj0CXOIsR/5pInXK5KQMeP
flwMm14CyjIkXbwPe7/aVEEVHJFuzFdpA0kA/MUgykBQUB4gxtSuEIOPR1LDJqZyK7KNbGt4yXq8
A0TPkTOHPmsPts3M9EP7HSpWcY9p08LV1/0f02Cv4c/ktIJZAyypKun/mpZloHhn/AOv9uzZw0cI
EYXmNYLcwTKnQXyQad2ccgcK2BFolm8OlEcim/6A5H81H2WGImzE3V0rYUsjqFs/Z1VxKmhGf8Av
6r20dPPIavhA/Pelivh/MQuwVMHjzXPhOxfYvge6G5ayP3IJss8clqtquAOtw2+N9xQQhYUXchk7
v+NgDORZ/Qo1JDGjllTnTtfk2rsOpDXQn43wiIH2XgzW0ZyIPtuajYhpJq3/Z9OM0kru60RcOUQY
D6GT6FXc9OKWN1kzh8qn+0qK8ZoYXC4PtgLGFx8tFd/JkAfPFuiH0Cp0ii2KPx9StvbeslsUb5QY
vsWsvMG5xn1opv4YYPxF5JHhW3eoYX5z1jZS72ZHX2WjvdJjFc3Nft9s/1Hg6o+JK3xYKTBPrv3K
hgq9T2A6lneILEEcR60yKJtfyXSmnQXQ0t2BpWWEAMnu9cG0w6jSh6iH0ZgMe3hL/PuAmUIFxSVm
ouRNvyyC/i49ejFIQoM9BMs9h446vVggDVxjwXJITAR6AWqsfQyYrJfMnjZDti0gAZL0P2UCViUM
xD5YUN/SMLBeICjgz7O0cS4jyOpY/x3k4n5fnoTAjJnL8cl9Xk79yPtoku42kiE6Ky/UG5b05bkF
rQC2TLR8aZpErgJGi7XVtOVLzOirCj19SeoxeeCgdJrugZfBBuIJkPiZLioH7P48twkPXmzL56Ta
eCQsXngl6B5V4mZumr01PIBtdk4nQaCyCU8wB6wfIy3zvYZFIKzS0B+V0RmguvqRyGFR8tGBqY5Y
eVIiBEckfwB4/M/DV5/NpF56UC+emSlfA6YJpKhegqHHFqVuh0XvFvmVQ414iXDDxosygRJxWtSH
qB6qbYawcFcAubCH4ny9IalS0AgpnJUddQHgyyOUf4u0v+U5D+ciKNt7JitIVzqOerHjFvpi6UC+
u+FUAxbVeyNa2GaFkFiEnHzgA4s6I0M4UzDKimZ2hSJMyOQPFSUPpBvL9KMDmGJrKmZ9i7oAHMau
9lRNqwL4LWF9u5oxVHQ+x8hEiv89Zmpy/7yOZ00M6f3S/WQPcC+hAJXyGBrOAGWCG0t2lYhBRZz4
uzJi1sqD5jugrvhGqgduR1uE8dEHiGrbOKySV+RCHCwUfXbKeU4gHgr/QvgjsYegQRU7gTTLe0rn
ePrZz8ap7dnoltYtcMZqLREM7PoIcklRjXizdvPhtaqjfcJzeWztDBaJyOTNkPiMPgA5LUqPfFhC
vlYoLj8zlYlFHajxTJgYNiNxxZaEyltlVh7vIcOdrPK4dfakcZKjLWs41vRx9kx0/gQdAPUOlMsK
bjjx9yGDboegQ3wBMQIrTV3Gm6jpyJXFGXxlBtd/Y/obQmbQDfKS6GNiaAq0F3o/1Sf1xFcwA0AE
/TrzHNjqSL+C2+Tg00un5WsjeP/SBcOwYiV8JbwJiCUdD5Y8Fn8ccl0fwGuCHq70khcF1ckFwddj
Y5p8bI6qjfStCaW86ip7cKdZvCL5ppADRGmmJpJ3yHxa8Y/S1+qEegI+CgEy0hdIakwGhkpzglz+
b7AVZBwXFiSnzqaLlSzZNHm8Rq2A7POsB+EiYnztiRYrg53DrMtR6jGjUAS1m05/k5G4pvh2wAjL
WmZZVsWQPxX7gXTRmxyh52lFENy34f1o8hdW9gML9VMoPfIspAMlYog5Lk2T807NLQtP2uco/lu6
jOjpv7/86D/efZQQJIhdIPhhh/MPhrejR1CkaW09al46wDbBZW2ox+5sa0jlt7oJVyAHV49hhbDE
cwv2UwAXGEk8xF9zB7B4t0N2QliA6YkoH0UN8XZREfo1vbChSGVunYPfuPucO93an9gkbQjx2U+i
djkqQOrzfC+R8X1vpLPrVZV9k23nzeEXUV68rHE3FfYdm6hy0ksEjvScWlX0rQAjO0JQbi7qNMuQ
BQVOYwRuwp1WAuEXySOL4KU4VedjCF49ZnAfMcwEM/a7NWTj32PTdUC5sP8hKwPI3N8bJTBOCJQo
bErwDwj0f48+kL4JPcAJ2SNBaXeRqSETzzB/nQFilq0BFGv3ga3BRDanjUI5Uk6Hz5HSG+CrZNp5
i0rkOASw9fCBJKXj0eBcDBzGnP2FifmrCZuUAcoGknobkKWgDaS6DgF4Fzwwx0XQGXRq71g1O8iM
dssWsg93SJVEs2kX9F6IAyQ1/J/mosJKcBFL1com2PObi9oswmMZB+TOcrjX+PnZdUX8U2kN/fMW
T0kdVXM6AAwDdt93Jun4wh3ZzsFl8W/2kIEEniX0KFPP2oB/aG8zO4uPPuACK2/U1o7H3lMcIqGW
A2RzQIqO74EPTVdWMerHEpy4yfRzeA8Bb5YeviDA4wHv0aV3SJP7ELxufl2ERHjyeRG2rfXviwaD
FGgg1dXkbvJ5UTr9pGnb9PmTQtfSj3ZIUSIBAGjdebxYlgB2Jk+jjL6DE+YcNMnS3ShSjmAXWcY2
RCzb9n208aYcZE2g6e3XA//MQUJeajbtN+8i9xcaLreAuTr0RXQf7YRzl0r2qwb5lE3gp2zqrmFa
eom87AVizSHk0cBMb1v3GTKG4cl0mYNp8gJS56ROD3/1e63rzlWhmyV8NTNFhn08CSCiAgLq/HT2
dTB9WQTF2aw8YIUKOuzb7IcymwDHeegfnImCyijwtG5QUmiXU/duRgdl+4eGP0RN327dIiPPcLpa
oUhHH2xIp16bWD/kEwms8lq+cQo4F1mjS5aWgh5QJZpyo5F/X5in1gmGcsOHQH02zWhBBUxghrUv
5Ic/bc16APVXSONQdKFppc6xBv7zFlY/ycCsQ8sHdjQBbuysEmbXx8+Y1w2oHJGdd7sFktMIZzKo
u2k7hXpaGwNdjZAMu8xoAbZ6fBBpXDz4Y/pn/4hdX1/6xcM031cFf4Vocj4A4V9IcGwzFS898xsl
hdgi9IfuL+nsDYWj4xL+x+OskDI4yiyu7paMlmafOZRKbAvkh+c6c9XD0MdiLQKSrkyhMMwKMoNg
LT9k+MieobwtbGd4Avrs8RMEA6wXWYzEsleIjdmuCJV1DDqJ7WUq6xc4OF2iKdfZpWJHi9J/1fBD
AFCcJ+d6Mv7iVtvCNoR7t7yER0sArMpP6a68rP0owXV4LasbksEVSIT/OrGsv3v+HCqBXoDc/x9z
ylqyVxvkPlNyAPZlqhExpFunr1PZomTkJk60MqMdaJJ1NbwFDIZc2KuH+HPOQSWQpzxh2UH5VQLt
tZa9qqJZtrl0fhSVsmfcycZrjiAJQEAarHK4XN8L2T2aGU2RYMOa5Hcp8nqtgjLZOrmqb2pKvpkZ
DLoDwu+Go8CatpCT3kgzHbQNMo0dF7CmceIB+3qaopNRMs8VS+9Fn5yIm9cX8/Kp0MIF4mK+xtPY
VwtCz3+0fl8Xhvgi/ve3P7fZP9//E9wGlR8Hhbp/6vQQ32qtyO6Hx5HvGsuBN05SAJPEudctuiql
e0OMMGfw7cIGyAPHaZG2oQUsWReuVAlJGpBTwMNHbgLmLH2A6rn9mLGMLymWqvXgyXRFwxJZ4Qla
bEDG6aRUJCto59QgrCUQ3NlTrKxPzONPZZC5Z9OyYepAyvQxS5C1cWgZ7iYbv0VUMv8VjOufDEC5
q+CtdcrGrp8VYJidBg6rryLrr7HsWpD/1E8fSrWvDTJrwC50wzMkmpN50uSXbIhgh5SChZ4EQXVq
OAs3qaPbbYPdaYE95HJQdffQu/Z4yBP1zRnd7mGo4XaQwqFmBbV1PRN41/3kFG5G+Ow2mQPb3zqU
b0MDHbjCKwQ+j4gstMOb7w6e9tIV7NkbvHANOnC5prVQ15iKYw4o72sOT01TV7Il1KUGXcUXltZX
bcXptu8Tug9LcFHMAa9PIBSrGnJrE09o4lV1H9rF+xYVmqTmL3EVQmiT2M0+YIM8oySGV6lKhiXx
+3rVZKF3brA6zXVYw+JcA1EwA2sbikIqY7cghDA/YHDfHQBmZpWoylnIhMCGB56udvAcw2rwLQgg
W11r+E2lo0rXtLGdOVYA/cwphUemF3c/ItDhm6iGP7Qij13p8Q+/s67YFEOrOg4WAwNjYcggUi0d
OdMFDIkyT/J91bf9hgbWLoSW9dIZwGLP225mA139PJaqX3XAxa2qUGEHXsqzC+8Y6LkPyZvK9CVA
sfUdJSfkbGAdGcHpdAW5ILnLAYsxbD9M+BctsBwgp50N+aGP4vRqDnVtO3srA4Rv6sosq5knReAv
hV85R80G8A+0eOkDcalpKR6Byn10Gp6fIaJk3yvLeaoih53cVLTHwW8uIAIA0g+Xa2zh3lNblQc7
iW4cvO5txIrEAxG78g4WEtB8Oca0eNUUWWOhbPjcT01roOdAYHtI3U6fFIW7a2SV5atnwdevsVW8
d7k6AqYZAP8MhSvDoIk5zmpoNmUijtYFHB3+ELnKkMREumaaYiZDCeubxaAZ3oXDHZWR8lzn6R3R
SXsa+hRP0qgdOGa13ZMdYKUGNLxYI0nyE+9dfS2CDqYzPYPzlhfDLp5CEhhnVzNoD6G+dj1jOzFm
b6gxYoaGQsKWJ9DM+mwnUMSFSwq0xsO+7JYCmeUnhDFqCeg9XmtTkxLK5zZ31LaEPvMq4WKYa/gV
QuyIknL/eco8hW0SIq5grqfeLMILKnBhhahPQsd8Bw/cSz2k/jko5Bq7z6XHyc9KO4jwUvmmPb+7
jLIQc7cKmlWTvI4NgL4pdjqDStsP7T3ogOl7m8X8AL9kcIfrHLSKTIFEkmJJh4RfuLE1nKUEHudL
YSlxKacz5jmXAov+3nSZwa5qi7XWcJU1TYCbipPlNG9wbN5XLfMfmwzu57qFhZxpsiQakXnLvqdW
SR+hLaxvharmcMCij6ICYzOJOrXs7d46wHjJQhxe/jrLM9Ktu5h+/+r6mvY1l4NRjNIGfvrvKxlt
90DxftShgIlK3abbQIUclNC+2CSeEx11krTruCHZCaXEYUUEqc9j0LAlLyDtoXV04Xgzb6oC7jnQ
I5a7GI//RiVVcCBQSl25gz2e+1pWyxC4j5saM0hPe9p+FPm1aXygDoKxuELXOt10Hozm04jL85Co
BHmvvHl1w/IIcxP2nuXAFjhl+y1tFJkDqVdcCMquGwCp7A1saLN5Xbmg2yGLunUo7qZ9a3pl6Hoe
MOJ8p9hYuHZD3wNRPDiIIeYtsoIXTawlxEXEhwdSWYy18BU2aWyu46y6+CU87ptBngI8SmsYtOt1
7wMrY7MAuQUau8+23765tEg/SnoEShMCC3iYLxS151cWEzGvO6e9Qe5FrepcVoegb/YcbsTLMLLa
CxhGCoZXqATUVT+PqyZ/t2Nss3iJmIQGXrkCvbDajyPxj7AUgYgy186Lp4cjciABCpXcwZK9am1a
f09if1zqwIZVl6fZrWz1O7gVWChRtceOuKXXAh5HexidQ2Wu6OBNwqfti++/pY6IQMuQw8aJpVrT
CCESBLquCijdHxwwuZlTFsNtKDwNhHljr5qyU89IT6BAghnJFDgHdVVcXd1WwAG0G5vB+JiNnG6d
Ma0O+Ftm68GW9My9mi8SPakV9SnfDC48dUsBOH6f8PDR97z2wuA9kYGZqomekRrl3qiX+TGBjOIa
FWS5NOCuCJ/lguqk3hrol4KwOZAigYSmEaBfrQpmCpqmj7bdlTcb1hFESH/vN10+J16nt0o50XIM
nPIVRIx3VF36S81B7ahI/DOZ1lw4fs9EZwmY0CMPO3AbdrhJN6z7LitvEYxHka9U7Q8KVyyoFDvv
FkoWNXx077XtjUvHyV6DoRHwuSf8UkwHEOz1DH549iaklmvNkAhyFmPDxDIOG34xEzmn3jpIPT77
6oOwF/gtPhaW6S5mWu739BJ83vvzZjl11hFQDZ0en+HaHS+DSpRHK0ICEPxAxM8dyQ885d9YRvgx
Idhfx+3DSEgyd0cXgrUcLPcm3DEeOEcBgsp8hL42oCcQxed5627LLh/OYjokm3IoyhU2x8lGYKew
8KhynyF3+p00ff+B+twIpDICFey2GysvZq3k1VIj943lMo/GnZVjofYs/9pjHdnYAzxR8po6d5pG
bBNmVgmpTXgqMid/AWYGppBBi4DLFsNhDIEeKYgPJ19KeugBwXMpsAd2qGoFOxaU5B78ihUb0/d1
cNrgX1NgdIG8GgP8C9EIFAnb9jlodTsrmZc8wcqsWnSFTy4Zj7FFBRYCeO51SkZQBEBIAL4Hcp7a
hYPqmMijbgi2gMhQPRSoM81Ayu63ps8pCNzuRglSsRVcUpKwd9Si4IIwh0NdcIsIouTEtb/bljXs
gDwdd54FpskMzoOzZJhSE7WlEQhmL1ab5K/ajgFYBxxoAi4HSIDHO6DSO8j9ETrP+qBZUmDo/ThB
QTIqkoMt+nKbjCWeB2Fbi5qNLkp7PLwNTN8iGh3BjY5iiANZSLBkah06TXVFPg2UZKsuwWOToI1T
RE2g1DZ3Wg3psUdeA6kQ2dwzUQUnnnmP+P7Qx3EAmwd08H8xxNmkFvNFBauxi1vUHQrAhiBuBtK6
DU9S/DANGsf2smI6WzDWjJcM0lgz4sgezAQyXj77oPaxdvMA2ItpihnAbgEaKRY0YNAjdJrNbb9E
ADxpBPac1Qel8l9nsNbKlpCN9CHzpVuJOizmfJ5iJcL3KocLMiTzIYvnQ3LSskHtLhweHs0BXwO+
VWBaEWiLHP2G4gVQpFdZw9DRrrAsIoJlV2eEw0qIT2brNz67mj4ZVDs3a8dNlQYuBKbA7FLwY3bC
HtqHdglNlXo4oepELja83eEsFUfXGL/1emBDvrGwtazdaAQbbZhSCGcgWBedb3t4TQO5yYULLk7q
vXYg9R3j7udAKhRa1SBWPEDiViQZ27Vhi1hsOnMyyOd8dpq2OUh2QpV3WHUqkUukTVGiEGDraSt/
DbM4+wYzgUkRxZJPWO+duUzD6AFYFBgypk14pja+FEn2HZsrFOBVA/C+8vFqmZrmoLkLVK3PkR0A
rw1Dbs/ortQLS+fuhbS3xGtBbLQppFdCfMCQRIByss2bfBtSFxbFo2MlczEiH+Blfr5IRotczaGe
jH0RbamVE9m/+hqpFAo2br3t88b7nKcd54SCHj1klc9XIp1w4szxdjJBpoVDw/rRiWl70y3MoyHQ
+vh/tJ3XcuTG0q2fCBHw5rYtTdPPDEdzgxiNJHjv8fT/h2yKoFp2x4lzg0BlZhXAZhtUZq61TKff
e4mqPC0P6n7XaK8GHasnEgT+eWiVWbZFdi0+ZHqJtFbeo4BRQv9/hIIppRZb/HD9uEA5YBhu+Kyh
jtSa45MFk8Z28tL5aHm+e5vUypcwLpLnAYSk2dXNp2CaaoRzXEBPrXZfBkr9yTMGBJfgqOYbliEq
LP5R60nN+K1/bxU0VQHd8u/z2P5Fm+f4FWXn+jpSQypCXpC82qBl9ubQRFfiBREBdWNolnSv4EVm
Aq7iRHlRXVN95veDNhbMo9ODWwwLNKXZaN46CvprZW8ZV5bRpDtYRGwQU0kDYRPdY+DA7c8ZqQT0
K1x1R14f76Rqx7Lg511BY5cUSwh9I22ie5mre31wLLWy25/ndjSd8WtPnm8J5gmvORQznfHiTXpy
f+Y0V+chbVr8YE2jepDgfEipb44m5J3LddUgyfdoopaovTJMxtHfORS0jxJs9K2+q0PXP3tTu+ng
t8iqq/PcaKDw1lMSkj8hmZGwp8KaHBHjubIcr0fVfnIOCGaVJze5pfsk+qQ0215Th08Kslqfsnr8
AorKuyvMfLyqesCbSAIPD10LBV3Ue2CHlAhZycXWat+rGT61s6mHrODepNjsqyU8tzE7ZhrNwxt3
cIcHic/RvYLzJI+Obj5uMwcV7iiMnB3t0+ltEAD8BvX2Iyc59b0sQ31Dl4f1kPlWfBWN7k3bztlj
ZyWfOzUJXsEj6zfoWsDG7I3Ba5207YFc+3QQL80DzZYaoYeCL97CrF/QTesfAxRxv3TfmyoLrvSw
QLJvQLcwzux614BbPTYxRU40LaBB8krUQfax5fx+mi6nppZV+vZDwIdTM9PKQzKRPgisZx8Q5heb
P+/FM2njHb3gi8G77clPC2SNGSnWYD7EwfQsIyS0YcDMhx8yQlbMAr4dVZRbq/DLXMMd5I7U6GTV
uJ0NBAvnehfbivEw+erbwVSuHWUIHlYzD/zlTeoHnyVotadmp+3DiUrxhaMIYnVT+aAF1mAJIR/B
Xgces+H9cn7PhtGqNe0zePhDhKD9T+6Mxvfc0tQ8abl6p+qku+id3rlwvYB/r8NttKigyAFdpbez
1LBcPt7IwM0O+ifi1d7P0iLz9mMPoOTCIcHiHTol+OAF7IP8ij00ZCXIvZ5XRRNskzYzjXvoVNsk
WBaJOujC3g4xjwo36XKQs9Wxxq2Oi7j/ELIuP9MQj/bncuF1ngzXmPVK/yHkYql17t/e5d9ebb2D
NeRi+SZYGvMu3BdXWpdZb+ZimTXkf3s9/naZf76STJO71FCdPXRh9Lz+CWJfh397ib8NWR0XL8T/
vtT6Z1wstb5g/9PVLu7gf5r7z6/L3y71z3cKvUPN06FRbCEI4dEuWj6GcviH8QcXpShm5YsCtcw6
jztUtT+OzxM+TPvLK4hRljqv8m/x61VlphxU6s7zfvV8XOnf1vu367OZYes9mDFP5+sVz6tevg4f
rf+v1z1f8eNfIldvwUBY1dAf1r92vasL2zq8vNG/nSKOD7e+LiGedPmXX9jE8R9s/yHkf1+Knvpu
N6Hwg3zy1Nx3I0qWNR3xWxmG/UIZYCI9L0N6tKytWrn+TnGbQj+mDaJ+Te3xRLlMlsBxCuiJo3nl
BEgdudUCzaaduIN+b5qpd0fPLwg6MfWzl95WHk+BpV7qR30ynJ1JUWkL7m9LmYHWy0Wu7SzmJrpu
IukGZg9KTzm1xjlRtqvQm+68TVxNqxSc7xsxLMdN+t2PGuXahPJ5m2dZcqQmRT5KzYpnujKvzCpv
7yFbyp8Vsi8ny2sfxSdRFZ/cg2fX4w5YeP4sYXqClFhIsuVGQnRf5REp59GUVSUgLQt6uMxY26wL
/cer627/6Fi6TxL1L67sTTAv6f7PQW6Qgcvd4W6mE2va2HB/3MkYsclwO6bem3t1mO8htqkQUoyE
FMPbNJkrB4nz3lexEI8+FCbgXa0E0WLUMVUAOZUDWUJIStfxh6DEde/ovpyOH+bQefp7+Acr5Iqp
ux0NFQ37Bgp3pN/se+RbnXs5S9Gu6Pu8u7uw80AU7Xg+5T10MWFsw1OfBLA1/L6GRMihZHsLC5Td
H1ebnIWp018Bg/z1wi6LlI17W5ezfSNOMTnpcMjUabiu6LenZ5I6IUJOFi+Rs83t2jvbxSl2OVsP
tNfZtzKchQBPTl2KKX4dv82VaY0Z+cgVo1ftZ9l4oAWg30bxrHsb+PWax02lkSRB1EjhXUsLNWk7
ezzEXtE+DoHaPtZa6dw4vftJTKsd+q1PVta67DUIlUNGO/LBNhHEnpaZYjtfQ1ZajXId1wmm83XE
oZbz16yom6PAdOUMHqinN7zuBXQXEj6vRPh7wfKezwWzK+hdaGHpdmh3HrycITXcG7U1jBRe8wqJ
aKVSbM59BU3gj+etZqBcL+F+W/fjbavp9iZo+mzXxMYbdjpROs8luwE6ej0YZQNZJ9l8MX0IuURe
iz+IXeDYH0INxR9kugCxoS/YRKhaIJxGzto0AEo3qWvfhktTBAqR6resgB1oEVJYI0Jb0yANHrKt
fn3R9JNkNJ8fxOgsaqHgXy0SILvivTcITqPb3A6oHC0ZQD4pzxFVVIgrocWTA4TsGbpybX8mzSuF
T3qJa6mGneNotRj2sJ40UMeVzdPCUHCI2jrehVC9h1s6BXPaQbIY5XuvfiqHqX4Sm7bYOkDdyOGQ
oz3IWNwX64xq/NB0fnDd281w6lWrP3kDFeKNjGNY6G9d/b7oijHfnR0kn+gHGJ3u5xBxGwr3eg//
clDu1hW6PH5b68IWLuv5+v2F2VYj5ajo41P3rhL64XflTUW09uctOQTtwy/M+WeHEuDtOUbGH2ae
f2QGP1K3AU1PWxB+8OMqVEyzNHodwIUd80VsTg7p+9kkonLrWNz9kJxnXNhlyA66P9L5/7UZOnfe
kPgENeUBYs7MSLlbD7nfvA3NoN10tImcxCn289weNM42mOt5v04jq+7v+rLStme2WxPAITCoATJA
04gimoC1aq84zU/G1GXBTZs7wymPczamUVNdx3NaXSdG6qrPg0XuQB3dfCsx9RKYCCJh8uiM7qi6
kYe8F5Mb6ojdD9YAPUijqdnW0234ikdnvuJnTnsAzKo/yFmGDqg+R93dateRbjtlugV3EaGeSlPt
RhtL6+hw20D8MK4H0nr8JXR97yIFEuuzOzI9qCrfrybRzXLJsVAoyXC19QbCOm9OfWOer/bBnqcV
3THo4g2zfj2nUXUkT62+eF0GUaXi27/oiNeEXTb87Lb5sK0B9T/677GR4cwXsYPzteYyaQWfcqBR
AugayNFSryGdlAdXBnxNw9ld2REZSTod3mwFwKpirBBYWWacJ8s6Q7gk9arQ3TSLp4bHTNvJivYY
XknI5ZRlbaC1EazvzBBvYVW7VHec0X6gZz3fuw1Ew/zr7F/sEJyIllTfQzuG18Nq0oeqTtD+Rczw
YIFz+SSxQtfyx1i1ny3KNLQ+KHqtbByNnyTBDDSoHgCGSRgubcSqAa+aeAVtIF7HpdFBvDK36KhD
qp5hevXWZ52tSZ18Uy8qB+TrycBX9E+tQ/FWixKVeLMCDaXapKGp0WD59bqN6afNA0QlIHiWs9Wx
2sLFSweHdrRj0AoSJ4cBNuazA+zGLzMVvnkYKKKuE+QSFyvJJSbYTmCEZmEJXq+dLjdF91VzV9HW
ZDhmubcn2vEie4x/AgeF+JH6U8ALQLEwgmp46LSfKkujyaqcXqZiAJ+nJCmV8ED7yclVh+Kn6t8F
6awigMgbdpkuq+ZtXl+P5Hv/26r+qMONoSioWfHweG0NrnXU/B5kNv1ZG/jD+lOkR8FrWM7XQUW2
v3Xj+VNRFdtxIUYDP1fc6x2qQcESBWiRZ2cbjRnxeole8aewpHhlSVB5w0m8kal+WDKfcgrFrOG2
xS+UFFIqDF5BB73TPasQjl93bmgf0DqyvyhzdC+/w2tESuPndRk51iFsLEiXTdiphk09W9VRnpPn
ODJuTSffXjwrA6rkCXxWVePWit+8bzbxRE39wTON/Pxszo/qFHyujKJ5SRb5RiNNYdExm5tWHZTh
/n1IUTS4k8OcO9eAo8s7W0GVkIWKq0Zzo2c5eDR4lAm9eDKC20K/q8z21uhNBGCyKRuPWTf0fMky
Yebz/+xkabtd5JeOBVR0iMS06k3Zds6dhEy6P9zb7nxcJ+j2nFzxDQqqXiYAZba2LfTp55jzdefk
oSyK8LyIAb3jQzhR+JS7cGjDR7bdtzYSKwe6ptMdvU3DwVyWnxW33I6oIrwo6U6N0VEpumZ4mYJa
30YDwrdiG+m4PdEV9Yu38L2KqSpMqIIy9c5ZTAPd6YektnmKXIYlm75nw/oqPgk3Y3CkXgZkp1V9
82bK/J/gDhluvSAYbid/pAtdTuXA17uioGvxHnAZVb17JEaGftEG1UbGUJ1Fe92a+/Oaa0xWxJO/
XWfLulY9vd3HeQkZl5nzSR3q4HgRYjcqv6iB9zm0apRUOs+8cXslondwVjmVwzoWv0SK24Eq6y1S
xvYaeXZJKAWJaasF8IxIkKwhZ+sl0SZQjO1fXk0i2aOGsA7SmajqzfjgQDC4i0ct2cuw90JsvTE+
9O7sbAY4KA4XDn9Ifwmpt1xf2ovxJiwz7bbO69RGToVFRvdFn8rhPtCDluakzDl47CyfILWvN349
D9cylEPSuc+q2ccnGVVxrD111rjLERB6KJaRZwbBE8DMdUoFC8dd11lX/tTM0dbrWlgGvOy7Bvw7
2sLxMvMR0SH7k+nLhUczHA5NlNGnVNVb2nuGp9pRwxeAAPRV+i9yMGK7pYPI8m/SxeY2NKrOs4K4
yzKkWt895IF+U5ne2wS9p4XBQkdOTEDRsr0z99DGLvH03uanvnB+W+OBBtLeZSNutgRUfTVtgz6c
rmQ4t2VHM5odbWWouKnxnJdfsiR9uxqsSBXpS9u5NtI2oeumMEjauItKH1yiMX9ZHOygWEefb7FF
hUUT8To2rw2AcnD1E+AvARIlQzkYkR3TR1MEuwvHOkS7xTyElk2P4BdDc9HJmYwAqRSXYtMIj71F
4+OuHZr5QBUe6no3Cp/UyN3EU5n9yStzTSR5JDY13OBF5gPuv5wvESHktOeI9Qrv1xfnugZNwXD5
0oTuQfV/sEI4vJIawciNDXjnzlXaPciMACIBa/hRt3FwEy891huJ7uzI2U6hMT7KoYU19a70G2jt
2+kxtwF5ZLGfHeWeoJhGksGqT+eRSxmtUaxxQ+GVl+PdK3eX/YU3JSX2YW63zB2Wly5XE+uKWnUA
wikFepOU9Q3tgnBL0QD7PIbbNFoK/oulUGPvxh7z38R1Dqr9bp9WbrRf5wRDkW6mPnhbRxyQGf9/
XGe99vjv99P1s7o1LBjKqtQyTkWjH/tYt65b3+B5K+174zRVLMOjV2qcUtuIb0YgwKgCGicxDeI9
x0h4BShnr7UeWJJlikTK2jJURtQjdlUA4VObVNNejOI+X1HCR0BIe8BX9SZyo+TtW7qc6PPZlKYx
XaGJsUf9LjK3JDXMm6jKLFq3+c5vA37ykJhg7Mn3u/jJ5Uzuvqza9urtucYfo2uyfMo9H5Dgwe1S
9zAWrQHX8e82dXGgfwcyp9bP9hzmHYR8lxAUzL/2ulVey3wxyQSNt8+Odwq0KMt8cQx95p5sfVIO
cTaC5xjKE70S1WnWrPL0V0NxSMgEq7Vdz0Br/z1WVkqj4Ltjw4hW2y+lYihbOTNpWjmf5YutTBXE
/969/xyHHKhCVzDJTDfdX3BjyVCnjVfJIxpml+c4McmhDvvggwx3SmtB6hvQtmXBneYEgM+oL5tm
Ro/zaBo0MMcvxmL2sy65mdhLb2VoVUDv4UhSaGCei1ddIwlPFgjC0SWYJ/rzGjPPNI+xE74EgJVe
OSR8bE2eY1C4sDP03o5F6Tw3vo126joEHHLdBxCaHJXGO3sDyMqeYtu0TlCEj48zNCnWZHS3kKBN
j77JoYkUWLCrSN85fcmX1xjbyWl23ybILDm4RnqeKiOZP1pJvHdopdmVbpWS6+ymY6FFxlMJ0Grf
leTJTMtCUm+x+YrZbsvCbs4h4phYYAMzW35T6tOvXWBpN6SGjSdITW/UOFTvtK51o23xOoEVe2oX
19S1yp1mj1et4XgRIs/ZdJMo+m/nSBOwFt3pZrGVa643kwZwfce0xZT0sN+KPW29dlsh8XE8L7Xe
jLjlBmMnPd/IulzxqnmJc53HegBhAhs7Y9lPupHSX9HqD25LYUu/WY3aNNN3K/tFCafnm0hI688x
6xKrY7Wty6D2E29mPqdo3Y9fSKG9AqhUPrXFZB2Lziyv2qxOP8Hk97NO4+OPPwaMEYIXdUBaRqiA
JhWcjAGRl5ABqqFt7Owq+zg0l6EEi1eC16F4L+YWNu3pLT3W26GzjLssoR9o9N2v9Ldq/k2gQZcO
iAeWr7pUJtI0sXlHbte4k+hmbHdJbQy3RftbWljmTQjF0y1IUv5VlYJOJcjQooZEDCtq9OMtKSHx
TkuInMmhbgBJnT2XYztqjRu7/4GkmQ0ueomT5WRMEqkDCl3dxFMAXXuQ9BkwaA7GrIXK1ViRsJ/5
Hdn2VpW7v6Wpmd3SDVyS+oyy7LahI2qbOL62lUmNm3r7qOsinq1yRzHvkOoFtT5MIAAXnftlCGvU
9OCFfoeUvPfmtdS+fpqRBrgDgPfKrrP42mXxvNGKyH/tOtqRtL6YXv0qsjZe2+SvvoPsYFEEHioK
jbJRLDC7nQGiibKBd6OhxXzGaZtx7J+HmlA9wFbzYbh6BVf3X+emaRBtnYEtebugP42O9hijjjSe
FTznzl7YTiif0cU+UTO8HYJqL7aRlst5d3YvU7K+0Pb1soIJoGvvaXq9d2ulvII+xd0nwHZ/0pP4
SwPE4EntK/1hyKp0I/Y8681dptJG7i1NvcCfeTTTvvpz1d7wAjQolWTJT6Dbmk0TeP49vYDzc6m0
T2IP9Kw6pL5pkRjjIlHTHjqTdqIWns3X6JsRxuMvwxwgV8DX2lNftvMV6ifVlWpmwTPbQXro7dz+
Jfqmt/CfSCT0ZtOTHUML8/ZkDd8kyCc0HXdQWKRgoFKyRvWC4RMjUIN0P01Oekc3nvOQV4qyVQKL
X7P3syAnVSq26P1s9Z7P4rG463LIsaLAfgp5er3mvWjcywEQu3lvxT6qjSgHbi4cMpxi/6ksM/da
YtcIeN7JhFn0nPZp8Ay5X/6i1Wm891Xa/osG4FislOXW6p30RzvG29mcxm8B6mL7uU4+RjRLieQf
I4QnKo2jbRaFqIkGCoCPHKrNI+w2GZ8iRQ0f/GXD0YSes7NUOMHOkuGhbE6cZRsifj8A36BE1q0H
Z2i38xaHeL3U5UOT1neTUtaAQpY9zYdpy9rUgMfbpr5rF6ldvSfha1Re+TzRmHg9uIp+GOdS+UIG
6xxhAPrZZBPEQ3YMJCqnPqwtfOuIQH+n9KzdwqzbPsOjON3DfX5l5Nz2Vi2m4mBN+rCTWDkYavod
CjvtVkZVF81gKvsr+NybRzaX236uKUv6iLmJUG7bkIcrDLIjc9NOnx093wkEGnpUtsPIqewE5ezq
jrZxbVu9A6C4TUOtV14if5r2sO4XNkgZaHHlENqqeqNYy4Fe84xvEU7prTV1IAXdzxnfjVQKFo+E
L5j2vzvNA0Qga+Cw4F6raXyKlu9ryL4sajipxbYe4EL+6+y3+WGV9Jzpu0Xdr0IrcHKuxH6p+ikh
eWyMt+kUmpsZFo6dBIpjXUrOgqQ5xu9LXYQl7oPiaVkTHaFc0eNdm1m7trXzR6tM2WiaSXys9Tbd
NXrETlNNAc53KjqjZv3zUGbeQe/VGSkC9KlFu1psrdfP21EZmydx/K1NXeaC8AOausbIlLRuhm03
jdpOCo8rQfS5bPmhjhmiXnTwh+GzVC3P7jN39J/Pz+VN00CS7sw53RWdfeiL7rMb7SC/3Fj6mN4N
U9+H+0QB6unkfxomC8o4H8jQpX17lNF7aLt8j8mX2btdVpSR2CXiPV7s5iKQ9B4vl5RQ75tdQcBU
LqzVcihK3943fT1vVpucLfyZd3rhQWMrMZYLLyF4/bd5rTsACpLIIamQ0hoSZ19UyceYdcUW4rUj
1ahfUD6wb6rKuj+/HjKE9QpYNC/A+hdRZTuHicnNHb7P36eeh+K5sJHx/e4HdbXR9EHdNy3fbMIu
UDbGLzTU9w8BrcX0sGob4SBogio7mSY8oRIlk5ygh31hoTL/86S2Se7eSiVapKH0bebA3cpkQkMK
eeZNUtrjnYwD5HEO/UQpUWzKEvMxENT1nm8r5zxb3OSENSqL5N/ovTYgHop/Nam8XSv5ZDzKYW57
Z+cMTbBfbTXwOkqIarDJctVkW4xU+7CIhMmBbDV8qzU573z0YXBchMNCOzEQo/4mAR/MXa8doLPN
tmJb1yAnR99T4zjnNcRh55p3pwc8ai6X6t6vRxdQephnc7h08Mzxg9Jrf70uXnl8DEqz483n6Vcw
KEEJs4i2QmpYPxl6Ac7aMR+aHIFXxCHrpyVATBIgh9j5aJLQZSLNytZ54h/XWpf/41pT0X71oli7
cfVw49hW8yyHWCtQvNf87k3Xpi0gRdJnz7zu1LR97vvMe+yzcMlRoSUzBOir+irR5zGJK2rxufYW
7QDHeSzYylxGr9eTGeqyvtgmc/QeR9aXUVdqr1EWvo5J5DyNA497VWKE1zIU6I43O7eg0Jo7wfBk
sRc8xdqtDCQohJkeLKP5KVpwP2In2j8mPV1TtQUYbNshnbfTGj45MkNiQCC/XWpdarmUQxIX2W1u
RmuL8Mmvwfkta6ggr04Dl8m8pbKl+vkhUEOaLOjTfwyz/r6e0+lWTHIoYXU6IoqtQ+ZIGJlHuORj
4lSL5oFEcaqbajRjByVhZLevZCuRyE+cnMoBDkd/12qatpFtithkWyJnq22dcWGTBUyqfhvVLbp9
CACUliH4wj6QhgEWda5rNb0904kBd30jDCumem9ZOhSZPeKCBwX85KFeCqRzUmYHYAbJoVqqqat3
CvQfo0YHDSW9aAtOydlftMnLULwlJcezd22Tl3Z6qrThee6F47zU4k1m3sloG5LdAkWEptGXuYSp
y9dg9Hd7zfrid/o3BJnyB3F2rb6BJE//VGW19zzp4VHMYYYQnzGAwx31yP4yFmpznatlshOvFTTK
PvBi6mjLBXy0j88XOC85OhcXoJj44QKR27gHqEzpegXm0p6sMNkyJO0iw8yioW/S9G2a9DcQeLqn
zp+iXWNF0c8VQI5Zh/8UITjzMOiFDalFkXwelfpJAmigdCC7CIyHdSbygOHPlcYm2PPNr+mcWQfE
XXhbWbDWp2MGP8zSs9IvzS7rQWw5wivQ2+bH1e5F9XCoaJQkz4U42MVUGSrSTLnMBaeLXtT7wtNz
HPFmsrqgLjfdok8hB7voSFTJaR3TgtUuh9UttmkOwt08kAgSx+US53XKmkIxWeidodf2aT0MXd/c
9CWtS+/2gG6kkzFCtLf7/RTIYT83H2KKNhqPSev93AdjcQ9Xsn5XKwcZQA2NzLPN4/jZXmVHsYtF
ztplzpA0+h3PNqs5QFASTjuKrH9Y9MN6q/0PiwYIYvV5E7nOVgc5tewpZANi+a59HMfk23mLIoWT
5XCx/wAo/BXRL/ppFyf9ZfohikeyxX+MdZbVqjD6dt4Bife8n+mrYUdDk3sbG1lFSievX5oUAJ+q
zIBRssqBR7hyPk02yHQIa35Dws79rPH9SQ5P809zXNe3ukEjJPpFxguv+bAJlVb9RWkfROdrmWNV
+tscX1P8UxNESHMnxbTXhmk7ZQW7YjLa31q+nzc9JC4PddND56EG7L7CbP7WOHA/wBc5bdMGLkdn
mIodFZX4gdbj8dp2J+WoO03x5Gpexc4HHJbhQbe8kIdN0fA49o3+9WKS1tYKbKtm8dTW8B64k+5c
m4M3ZahO8AAJPqh2DomVG1+SerxPJzf9kRgJSEqe3p7h16zBmBIRKqrxpR76e8mf/VXE+xp/GwGI
zd3moIB3bpd8hpcie5RGh26vUt36Yk1NDQAs/CQNFUWo2jcjHFvnNoesNGj1RA3jYIywV3Xw7R5L
I++3RWGitr10QsR5dF5U5rc7WXSiW1IWlR4KgJ3OedFOm7p9jGgJrcU8pqjO8BioVX5C24AdCOJk
56GI1AtvrIaJ3AkMK8vjjtgXUx2r+UmWeF9HTAh6bp1Y0XiZoe+3aXoEeAXJR3CabT15aBYhvS4M
8x9dSMdU63nfpln1dykbrXOE1ar9JqRJx6PT7mA3MQCq93wqdADNQ1GmGg5k5CbJn65GCx5sZC4V
ti4ym6JNtdHhfFh+kAN7V4wz6bUpyx6yEi5R0TXvqnikoerPjtpW2EssjoCM2nlG0nu8ixdHEJfm
STfgIb4bSVVlRaM2L2/5ncFwssNIgVr07nZ+P6nf2+QVpdDsB5k+dRt503yv0d90AsAORdhbQN5H
+zpV6OdTYvc4td3BUlvn1p58y9mRLkkOOUSKdBmhMS/uSNGd24i/B/oh9CpToHfXqQ6IXf4y2qz3
Bt3/r90I08dqhxtnb6ZJ+PoX8fZi1yOvoLOxgYusgN4jTWo+pUtOUsaqG9QbysYWgnbkLrxSGzem
nbVIxlbGa0PlpW5JQpIcuA/rrtwIyyY8K1BaKfAdytC0zX+eVGkmzXn5dEeSqoD+djko8FTSXoh+
Rjv/blscMTJlKMIMtD2p9n6C3bjU3OoUN9P0FC6HfLT2TVnA7r6M5EDDvxk1PHQuFi/r1IeOWrGM
oHSEj4POPiSRg9vVFI91djv06k9ikoPdecW1q+rteWYT1eF1Xlu/ItHT3cL9SetzNyY94qBFt4UI
3aLGNJTk2xejeCRSzs7hMjaD7Nc8VVX6ZZLxxJZJ21dzP2yk11IbQN/wXI5HxhIjZ3KAJQ3eguS0
mqHvjbtN2XVvE+oGie1qVh8S3UHKSGk9h+9kReeV62p/P1WBu4sTY/rU9CF5VMt70lV6ucKxhD3U
1pRbcc6DqgKoRGhdvC70T1eIVvtb8br81NzZk/MdZPH0yYIL+gU5gKKu625b1MpDNcAtJpGFBTq7
mnL1WtbRaz46jTVMe/HqTTfcaOBdYcPkjujjiB9jvbyRZSWCTkgI+5TqWUZRDhElW87qJKuRs+og
sa8maLRs9EZN9PAsrWcbNof6Zx8wKwWPCJoolEivBt7I1wY0unegsvlqroPyUwU5xkYdUGYreNF8
Ej4BckHNTg3i8aoLchoulpwq22ltG0VhBSsew0wvQmNDN0Nyx48SfC2lCdhGMZ1d3MbaNvWzPwSG
DiIAfpUd1LxCBXgpwSlLCc5fSnMpOSCvH9t7MYnTbiCwUT1zOEiEOOwOIieZL7Z1Ec3q6NHNunux
q40yIEmDZhZ4fe1Ud1V+VYb+kz8rJtRfQmkVZDpEVhocqbMf/8j4LYdcZfGEjccpWjDJwUY7eCNG
uJsJl9NzKNSV+b7rKEshT73zvNewaKeHNQUwKSawAD9SriRxII6oMUeEsJt6xxes8SiOVG+oeRfa
KwQZ6Y1TFDlffJ5+NLPOuy9bdA0yK0JQwZ/nrVo78Ws7uMXGmTP/e+VW98NAQn4zzt9KNny8qkUL
gqSvfk3M7Is1JPm3TuFfC355+sx+INuFedo8dX1BQsC0tDs3HOerKXC6m0r1BlR59T9duRjNj1e2
lisrYXlfTgV5liL9RtH+45X7LvkSl5m6jXOzf5ij/ACJGWzcs6kczWJSvhsD73OvS3TIsGt3D8W/
dwLz399QR9eOxhCrjwmEZlunqcqvVtO9Lk3bzP8NaiMqnXPyXdEU9TXonWSn86F/DFJfOYLfjm+i
JG7uxjae95Y3F5+c0IcwOjS1nxHSeLsNjdtQ/CD4uTNIAl7cxjR7f7qNyHSLP9xGzYPNncFz8rYb
+TxXA/IVFCGyT1DBFk9Gy9fKMjI9lQO9fLkz5fdi4mmr2XmN0R1lKNPDmV4lGbbGeJ4OrttptstU
gAFgzCFFdmYz2vVGaL34hZY9sdWiMaG1XtATsF76YEnCIIJ0K7Y6CJau34XrCpLjFzqMsifbf5uO
JBj1xMgim2B26qlrzbdDs5wltL/bSk936TKyo34mt5IaJE4XD+Q8qPZo6rUKS+VOdB1MjewCJZD5
BBssmnrqDzGjLopUzBIlOjUSlc/TdCor9YnnFn8blSV8mNNg1qd+YVCRg972Pc/HkEFH0D9erw6k
EYhW36Onsd4XrX+FXGe3NcifXUvxLk3gvoJhwoUMlT5r8cJ57V1L4S/TZ+R4Xehlbd/fnxsH5iEM
N74/uMci0mpjJ3rv2mJEU8E9irC7iMXLmXh1WNw27eKtWnpnuqFFdR2SsIc5ND7pwlK7jCZb/SQU
tuJbRqtviVTfI/84D4Hhc2Rp1AZAMtrC/MGa9kkLh5I8Ap6fBsU4RiU6IcvDopTK5XCONlsDlC+l
+fXgTcq0n0qefofQvopNxaBJIZq+0di1K1MveZ2iugTqh124aZPIg8miSs92d1oYxlx/+rbY13hN
N3/l8W3gO4zcy7gwtsuhTXTQIkMXkW7DtnqDJS5z2plmB9kt5mkW3gcaP1xtO4C0mJzxq+f5wW40
Mv1GqjtO8TjPU/N6ETU48VJbvEnZwT8p/NM6w6Zw4UaOuXPzkALnIsw6GM34VE38S6Ws0evs2aS8
NhqK85SaqvECy85e4fcGzRSrOykp+zVRqtFTjcc5PQREtOjYIPuS05oeNrfibVPrZoK24jkIQlPW
EHOPtOgpzFhDljTIg9GPlGSbLCwSFKy68KWcqgr6HRqVKiMKXwqI+yFrcbfzCPvstjJ6NA193zlU
pv3mTdhWy1Qx/dX8JUKcDgC7vYUmDdiB2mnL5U9pzgTmTmFWJ/6U5sxZrlphfRLvvFTGxUt1nOAQ
fvPVK58mGYaO/nHuXwXLZ41vteQ03OaRM25z21M+KcH0p7Np1N9sw/vZRZwSo+U+NvV4bPLEuA1H
F9Kd5U1LH8TzVI7Ti9W3xm3ZTSmqhrw5a+i+DXYvH+zyZvZ/jx9iuEDnvhjs/2Ptypbs1JXsFxEB
Yn5lz3MNrsF+IWwfGzEPAgR8fS8l5aLs43s7OqJfFCiVEtvlvUHKXLmWvqkcFwEikJicJsHZaWSt
s4YkvBmQbRn4WxexBFYHNG8ZNovJWbccCtl/DBhq/Qxv3HXrmZD40gx+oyYvs0+oX3WBePxloivw
uvkrcMpnm5L0MslYJQK0KY4HCrTfvWMOsHvmfFvM5hjFyx1yt3y7g2sDu6VY4/wVi3i2oRmLs6Pl
j5HMD5oGlk1ULyVBnQ/JtoXKJ7TkPHZoJ72+6irTq/HcP+kdIAYq04s3rXgQiDlBZqGGbqvyoIFc
WAcDNWTzJJQXd2sBcbPRmMIr5EjbQMv86nNbIR1ps5yf8rCvXqBHNtubESpFECSyNnXa1J8r7FUN
oywfzCIEW1E+Amms7L2ajgqoaJleQ3L1MXK6Z4hclGto76WPUke4ha7IJpVtVDa6+v/x00qEFwod
XNPDwI2Vb06g21dPNHs39WP7ajE+nkYdmGWypllurAaJJ0rFTehXbLoJJNg+RHg0EORtG5EYOxK6
mFzzahul/pDmQ3oXC/YPmcnLiz19V1jW+Kq8dN/dmTnwMKVmPWKvWZwMGw8B5OPtR7KVnK8HFDne
mzb0SRIINa9doK535EETrBHhTiUA+0g2NaF3wN46xwE8FsUA8aUbsHbzF8Clm0PYN2zDVejLhd1u
7Y/2EseiL8r/b3Y5ZVCfrcOAD7y7poX0tinry01Z8PwJNIbmHrqU/oqHbf4keYOiZTdyA81HN5lC
BCUq0GOSs2GCz6fP5ZUG0yqZHlKQkEXYOknobK3zqGSfWCfje+m2ct+njqcjDOe0xwovyyyQRhQe
LHNn2EL0/9CAVoLu6pSzoT3O7pDtg94MRKiAnqrBwjJVw9WKy+6lXTuDJV90TbQQnBqygLpR1SmG
SQ0ysGoUqqQVxBVQykLdfICCWWTLR2Sm/Xuvcy5kxl8XDEURQO5V2mBJDypoOYRg9jTqGuOX0Brb
bZrhfLe8bhEdycYgRoQEWgAfXsP0tl1evuGwUUW9HxxojJMCCwYnyLzM72qayBCDjkGGdLbA7o4z
pCG3vcqy5d3QPsRTuG07Ht3I1Oke9I558w+NkWmZtNh+n9QOU30yOvkP+f9fJ8Ud0GJge8BH64SH
OKk73PwkAtSjEtKsv41NdNIS7DYfi7AtPxVp+NNQu67abeLAw2byAjpBc+46v3dpdHFGxEpclq5M
UXFmZFG99rVDaKnK4sH0pjv0Iqoz7v/aM92iCGTm1A+AhLCVnXN27zFj3EJWujmDCK4/SgGxHN/1
xA3xZXOtATDxNNUQ0hjLuvnm1fwgDOBtgxJwbvATQCg0N79BeYe/OsxlqxTptnnJXlO0j27xtqSc
AFjqpP22JErKzxG+u3Er5KtWsh7UjLgaUYMXQOdAvhYC96QrqWx/9SvNCTSxPghLV0Ob8y1pg4UI
q1wcFxQXNYiTN9RtugZC4VDkJKUw0gyrcuZe3u0kLeYggIGXcZpgL3jxCsgGB7iwQrx/Akh1zBcf
h/6Ljw7Az7GfYnMbdWa35pMbHmLfH19dyFl3sqyehVEmlwwM0cEAXY9XcovjVDuAIxg6m5YbVKz3
90nKwh1HseIahcnWJpYV/q+rbOrWZplB94P6Y2t1oBWxrM0AUSHogjrTxtTdHbBM/4T2GB2Itx6g
q/ZGV+/2xUT2yTZmf6K4J5OtACMD7HirRgeyk4kG/1f7H+vjO/7h8/y+Pn1OnxAd72tLZm99VLVt
Dc2x8IX81fQgsh1Zd+uKFLzvtfSQuiiSb43phukG2HbEf5oOJCNqwuxjTgmEXhIXqjAJntL/Xmqx
vC83T09A6esMORTClRqCVdrqWySqlW942ZZspJ3Qgfn0KjM9MHsGXmy8Sk0rMg5Ijeozbkx6mRXY
wusuLljmn+LafHsBJ9Wb2wwjU25+W3YXsIaA+u+X29QO/1rtdzeaXoYR/osdfPvNCQdjKDDd2sqG
Jr1Zu/exiK17oD0l6ofxRS/1c9aC2YI8hWW2e8cxPXAlMhxKlH8zxaA65A24bsln1GwnaATQdAw5
ltlH3QHsy/aHO+jr2T2T4XQGbcQdedOyg4/nljknh3QxHAcXqBUr1PJ9Bh3MZ71CSiJ0w+hCXVD9
7Zq8jR81KNI95qO5HlWNa5qZDFVPogyoO02GuQcZsz6PZgMHEGYoij2N0pIcghsX6qolxwycfLRk
AXqdrIvaix2FoEXRfAQr+IpR3EQ1oskBE4cc3JliKV1UTdDEi6MtdY2UyxPToVnU17z4FCFv9Ghl
cyiFHJoalM/LdCFqfeW73cZoTagURol/P9QoVWNKLbSSPWgn3BZA464H+8O/PaTXnpoBr/o/PICc
QlhcpTz+soaL8/t6iE3ow2PPkrMNkDgIqTimhXZStPt9om2JSH+2zeMg1QfJft2ABdYuNGNn1xay
EgyspsiD1WeXukiZzF1C2BCmhkt7Ni2YmvdJhNYhr3cT9cj1fSJDOcKZRyilTlh567L0BPlB9xHQ
YPfRZewZZVzNBSSxLiTLa2+D+PawocHW1fzLiJBVqwbJVBTZtXQzBlZazE5jO9mgpL7Z0nRPFwZO
os23ebaaBCmNHeD98R2ZdK/HpgrEzzv6BEPvdScOPeCARmkNhhxcobP+nkyy0lBBJN10Tx8B6tr1
0WaODgDIr08E0h+ofmkPZGn1HKpP07cwifsDBeAECHJ3U91VcwBPxmZ7xYv2ngbpS4ZsLETfE35P
XzCetij7+H26yKtqzR0G+uYi9Q4x3gPA7nqH1q/zTzZLik859knmkA63qDbxHbeZtbIZF3saBEJ6
2psgSljRhPfpeF7lIHEd3Y3nlMnVNB8JNMHwEloD0juBfQd892mNpHIjh/gbaHC/Oh30fUA04h9y
DjVGN8uML5hI4zRxrDRvbScAzRRrTU/YwVYQfEOrxz3S4oaCXoh75IXtIKyabOuBtUBCBum1S2MT
bKcZMhiZUpJSUi7KDmQt+2D/3R85wwvzG94dULo8AMKaAqmgIn9/xAArN65WZoyExjLwIVjYUCTQ
lWDVLGI8w/u+BJeGDO+h4hXeOwayLNge+7seMrb34AhAzN9B6Zf0/DN5sDAx7obu6zTadrLKfO4o
+vAfoSudZGUrduBGLUm+tAYtadcNNPvUHeqeIXjbQb077FH0pk52eC45kPGL2gN1G6avOVhhn2Kc
PLBt+bcbvSp6Gwraft7+1a1WqxGQ+d1NnWPm1chON9U6Syw3pdW6HozKfSoBnIAw2a6d0vQEXbDs
lBuatRuBQrhxWQLGXhreYxcidF0zu/zMYv455rL6USfQu0vdgQfmAAh0w8sfnV9/HjVefM7rIoE0
Tuo+jgw/5krj2Q0CFW93qY3h410cK042yIM1oD/+Upv6G2sMlKblCZgt4oj5YIY25Ewr8zcbTVIU
HF5kQGLD9zYZYm+PEIkpjzZSNhDmsa1HskXitZVW/yANvA58G7LDzQQurMUf0leANAodu9TGaO7n
5qVvJ4iWltadPQ7O0VSbVQfYja2RjgnS2JO4Idk+AO36u3EWjyejqTyTjXUchOf9U6b6WQfLyXLh
OsZs8X9d/OZTJv74HLf1F9oj026ZNspjD7F5EeoHskvfu3HTA/Yhmz53EWQHlvAuhYGV3WIQO7ec
aEuVB6N8riIoVUAqwljHyDNCci6ZrmYo9BU52P5z2tbWihcoVm9ElK3EpEfbKbatqwbE7dwYPuNn
X1ibPg8R3qIBcpGQW1oV+JFtydaj/m+t23EEYbpO3HoJupDWTodtWQj8/epSQwBSjEdsGsdXsOe6
kKi0tWOnuoxta39wXyqQ15xsD+p9XGlHG/nkrjoBCv/J1QowYVU/qtHUvqgLL63eLgzw46YCgiC2
gexiYWTGc+217Zp3wrpJA9oCaRPnRyQMwOgQTv6mYlBFSIywWGUVyHciJU9XqKvOA9obQB70dQNJ
v2TQjc1/9iFHapIEbCdceS+L0RXPvxZF6+O4ZZ7pyNmXfLpj2nQmGbI0YeOdGqMTJo01DN8WdTh9
H/tv88CHApb7wfrSQJYhAPERf+Rm6G1HDxgbCRrDC0v8eNPVwngute5rXg5QM4/Bg4dd3XfQPZvB
oCZp7NckgG+HCwp6EjBravrzNAzzJMiqzpOaEgEtwE20sE9PcW1rq2ySyQoxp/QUhQNI2mmkDZPx
7ZKGplRHAMXOp6M5IIFWqLLKUkMheGxAeB1aYPHZD8GgoeWiedCspFqVleBfxlzeXBu1XkEvv/bC
a3+gZOon92zv2c1M8DB7g3VLXT2F7pPgR/xlq0s6mmwjLM99ZIl4icNoN6n8ETWyHH1gazjqxqmf
mUgXp/ZwNCgD9cHnfZh7fDxSr9WhON+O/rQjSFA5QKe8bxDRmxFCCj4ESpa/24QDBgoSpSZn8hve
5xLqiNYjv/+4nt1gj+6l7Rn8GyhP0V1tvURYekv/BJZ0YG5UkKawAAosbQdUZQodrRqaFELbabPY
psS/GtqXGsfuY+z5FU7Jujbgbxit5+4gc+c2yjxB5W7sI1wA4qRYNTQAJrswMO2C7z54Y7e8bsas
vyzOtquIvdPq8YMbhNzjzWDnDbjAX0AQ419EWdlm0CIecPDN8KViLLyOAueWNeD3W8cEA9nsgpqr
KUjiUMPTZczXwBNB1GB5Pg0sq0BmvaEHU0t2a+ysa5G1+VoqZxoJM2TgAl0AIJiI2fmPhx+tnjPT
ANkiytIV26Gj6BEjVqAuky51Ij5chsgojcQCqg/YDDWFNPA++PHeKPmaHO3YQHmQWbnmgVlyts0r
mGO1byDTZvEgr3LITRiGdRenU7234zY7FKY93iYIQUIjLqk/D5B7dLVI++HJeu+UzP3Suvmwokm5
k9R7mRlgHvG78WZiyXlSrjsXeiJYRbtHjMiZJ4XAtd35ybhhUOgLclWp4KhKBWqqoV4haOVfTEsa
wNWooz24Njjor1B6AELGNz+cmsBcIqoaeHOEfIL3yXoZyx300SBvjHTODZjh4Zansr4wBwr1guUO
xHdAgaLHzXgsff2eeo4y0RV4S7J956jyBDWVFqGBQovSrV4BfueGTfG2ip9l7Zp1iKTGhhfGm8LC
QXNIGQgJl1sht4RPAwTNnlYbxmQfJom4CpAqbDxPxhv6RZXqZ6XHxSOU3NiZek3ot5ei7sD7hzFq
/FqXGweIi01S+m82VK7eh6Xmzb9FVNUWl2oyb+RPP0WQx4tNxGW9WRaSobgzIVt8oXUQHAb9xugm
CDKBUqVS/FdGGv8UMnHv7B7i3SIEaz3ZhWO7K6Mx2KmJiuGJJXzXjp7xOZMGlKyLZtyRW4oUembg
YN9MPTv+p2UnpoHfUoKGi5bNQ1kcTYIFNlpn7lE1GG5ye2q3xEJG3QSx9Q9drrpEWaY3dbhZRkOJ
oIRe/IzwWnjqoSl0FCn+ldS1OKLlpeOhEEGNJrbiiOQVcImqqyfAHgpF009dpAziS1q16dyNRqlf
okr7Ma+EjMc1iYqv1IuEbV/7Vn92p2l6agvR3jToiNEYN0x+12T+lcYGIBfvmtEEZwDuCEaN+h4b
rH0IgpWnWJs0YIrGLY3lPTMeHBAG0rzO7prHsY1XNFZNUfzJyX9W+ObtZAKsexcW/aPMixS0XFl/
chS5E2DD5j5hVgUtHfBFzS6opqlN276nXlJkDBjA2NhStzeA4S5S/0o9mlRggx4gQNCfqEtLul53
76bJp1HRnmR9kz5oKmpbVNzaYYPRQ+6GV4cBtftXckFShl+hQXFYJrS50HcoBACCQi1CTZfHYl4k
yuv+YAK6HIBhwkcqu3KCpPaBZq4sSwuYZnOIbAl/bXVTeFdlZXiHaslsH0PeKNDJp2Yosyuq7kqj
1JDzeCz8yLmbndIGD5cG34F53dQHU5Jup9F+mbTcq1C3MRJQ2PppYa9RcAUMiR/p7GTjj/O+F8hl
DLQ29T+8/Yd4zDadiyB41eq7pMv6vYNqoceI2//wZMq/F7qPzIFbPuWgS/ubQ9q4T/5YVrMDXrz9
vhpx6FIrZDgsPbjgkQliB5r2hRFVFzfTzBcmtlOYxy9VPdTXIY6A01bmrpB8lwI4vkUyynxZJr11
sVtPEMmapvI0vxkH5uM3EvMS5X2QR/rQdCEAb7wfofKLgUa9W+kKMu/uFQee2Bz8NVl8xrDPScty
F2YF1PBsy4esayY2tmDJk8ixFYzbqP2nRKxKY5b1UyCNVblj8tluEdTIgM/GSbvD8RDb76NRNSi2
U9NDiN3M0ydPb56Q8ug3SYbdfqOwEI7CR4jGwuvS7a7Uc3WwKUxtKlbGaADfoUY7T76NRhHK5Wu7
BGJKTX2f73tDsdV9MJjGoLBGLACF8L2qUclM0KrgB/KIvL0HriicBXqX6V86+YnGQ3C7rZnpTyea
mKmJLRW3TMOnOovHo6vKKurWK662uqJu5IT4nYb92ZigtQ0WDvAz1qU8kxt5TFpU7toOZLEHgI+6
lWfnNTKeozbXBoRZUgaxocs7o/eqK7AvGtCsSJ06sirx/ayUOOmvGWaU+vcgBASHeWZ9d4UnTvRy
6prYv0IGbddyvOlXDYv6LZj0mvWy1VMTHJm1JzJJ0PRtdc8ESBrhUZE4w5cwqw4g3tF+GLZxhnDp
9FmAWWDlot7/Bt4sbW93er9HeSlQm2qSa6NuMdHrwzTw8jaFVhGkY8EvmapKTWPAoyUkgebeu90W
diHWucyPhQkuxYVkBrBQ6PponQt2Vb040kCGr9emzCzk+FkIJddOHy81GNJeup+VNLqXiA0ROHLB
iubXvvkiwP+1TQw5bMkJrK1vc5hTWy/GdyvK9rIu4vuuNvkjy00A4zMd9FVNEj9momzOeOJ8psGJ
8+oCiupLMTjZ2RzTbA1lXAgsqq7f4Q0Y0CU1oZbgEaZGxiHFiAvhTiXU42zI2NvfAInL7q3Rra8Z
8KNB2/v6K28GbV3WrDhQN0XGAuqY8ik11BEMONuAgxnmNUzqAdgK3Tu43EtOqDp1VtgOBV0qxPOU
R/yia6MPAl3AACAk26610ouOpeoqN6Hc9KjmF8QroYkWNUiGAYW1BpUNP1L33c1QqwEsBm40AhVM
zTdUdoBhqyq/+g5i6ipinuiNBNKq866DX5RnVMQ563cPpCRQApBIuXKUR9iCUp48oElUfo3qtzXI
Q4PiHLiIwJGMB5L+0CKZtplq1IAMZW08oJTeeMiEv20QpbyRRx4nJhAH/hAgOgWeXTdxpgBPm/FA
zpaJwmwxNsBcYSrNaNSaCEc2G6uUU76qHG079PZnBk2tQwo6pqBVzDD2FFYn6kKkxnyyO/HWjYYx
3sYoVV4PtXD2VQHBMDqrO/hX70Up4zUd5GmUunRaX5ytVoYnBHWSgLJardWCKjgp+m3ceBpAynl3
FJbpnXSgtubsWBqCkmtAhpUmkJ1SZ804xLsRGKB5pWXCn2siUgRVwnXKse1hGYBuPO/TOz/FG22Y
3Ps6LGAChuA0MO/LYuoTB5IIVi5XUZt1ycrluVgnWptu534VTYqzPDYPc98I8fKty+JKS5S5k96N
Q4fzoZoMvN28foYSW5DUDccsPuWRTM/Y7bw1k5cA7PNnn5dVf8qbE9lpRhv6JmhUdaKaMa+uAptP
fQjBYBe1lGaosYBsthrAf3+5KgCK2iw0IHSFMDrSqEDa8Th/nOzR/jQIwGTG+NYJzf5EFlObDqCP
6O6EMvWmXgdJ1bkn8iiQkVg3AkpojdY42FGhVFLU4JCiqRxSskcUY/kBdVESa1z/lzu5Zt3dxYC4
NMjC+11mo1J6qvNTq5p4MNHvRp4DMzTlJ7qi4dLqBpATmwN4G9/nRORO4+RZTRX4fP68pHGt6esN
pLTinZVF6Zp0ww+5qg6r8D1Zs0aXlw4A/IudZek605l5GpzyhwjT7mzI7q2JEqs7k83xwK9nW9mJ
Bifl0YGtAXG0dxcaGVBBB0pn8Krl2v2Sppp6l5/0sf4s3ivLLaQZyERpKmq0FhSVyot65EoTJ97O
E+eM1q+1luV/X4vs73dc1mK/7kgrs6IwT6jFxuMTD6M6ReUtIXi99y6OO+wpafFYWUaxnfjYpVEk
xHnGmotla/IyMBEe8Go7tiwBYods86UHgMohMYwj2agpnAr1zKpBmQFISl94ixMEeLuEOz5pgN97
ifZStXX5rTC9Fw9fhG+ggp4vgCedL34b0sPBfYZUxlENF2rm/7LE/7sPJMBQ5QX+7o3d2fa5Hhwr
IKKHnGd820CndmaHMF0ou1SVbl9b/JOfmfcpnpj58rdJoceamR3i35OGpDJfItOKz7JA8WWXa8Md
NW3sZtDKXC2WCYG4OydWG/KUK9FXXbFZFpWxM2KcUR1pjB+mZt1KC+synJfsDXB16IMKSqg7qJje
XR1yY5eGIIIlm4UMZdC0bgFq0KLa9KipP4SuyJ5HbdoVNQOoVdl1M/UXu4zKN7sLxrZDDXzds13i
DPluX/x/t5c16tcoezUnvlT2CpSX0GQe52RZDdrac+c3n5b8Wdazetfb3rBa8mcSKUxEYWNvuyTF
Oiv6nEXWcCLTbOerMkRFGeXcJi1Mz9ysPi237vDA2dU1H1fLMk3Yf1yaBkYjm5emhXRQOd91DltN
BioEhTMhMJgBknLNKsdZaY3IUQcwhNd5BE+o8YC6lqdc2civYSEUFIEg2dEK81xa4H0VCXYfFDSp
Rd8bbE/nlRbTsmYdpzu8b9wTDQIH9pDYWXfuUca/HnIXO261kZl3HnjxVaOF1KwyeeCZ3pfZCKou
1aXtil1EyLXJMD2RzfFAcABQ+I0GZze1roNU+HaxFeznsqw2eh+XpUm+hmBWIkWKcxS2QbRsD0Zr
GqSmfV82FDgqjBV2VUOr2Yeqxc6O9jNeBBwEdWk/Q13H6yUKkZCaWLo0ilo2/F7Ssxfh1NOjgngX
DtNXv8WRKHL1/gxCcezxqO8qI11RE4cFJGLTZkdTQ7Cs47WhplB/WSEsQfBv9s3DH/Z55Q83GTM/
DlyvkFuEOPrD4EaPzOr1Ly6EWP3Qjr/nXdKvmiHxrhD8bc+g8UA54Vj6X436Qg42VIlXpQtO+Xqo
qksBHZE1DTg7ExpT36DsXK+dWsYXn0f5lU/AHiC1FX932Ke+MqavJorS19CxLdS2OdwhRYzYg4Bw
J96545dct0QQp2Z0VxSOdaUBHAFQW6EGNJTYzQOVBv7lkKGOYqiPrsFBrWgrCNQg5APZZGsDZTf2
40ONyODWjDR5CzPObkaj3wu1qU2QSqKebDW+1cCYD0VgiDxGrsuOiKocqKhlKXShLtSd7SPIz+dB
8ic7NSNSS0c7dvZ/2tWyYIfWjqXR7j/4KzvdIJ00fkJBzjz4x3RU7yJ/rMv54y31NuQGSGRxmqps
tyzLgKm/JJ5c1ZoYLo6DhM4ATP6tD/G6RqFZ/CBSH7DfEooNQ+MXK8MyqhdXNCjjk032xfOAApCy
+O6nIE8qnO5nZxXrNM1d6Ic+IBmU4JSSiVXlm+FPpM4A487Sb0P8D2r06ier68YNx6PxXOtFeTKQ
Xd1OnoVNJcgHgij32u8mi1balOU/wcH93Nmj9eJrA4L7iLxfHU3XD6WF0n0XZ7L7pPD6lWx148to
9QfpGNlP3Z2O3ejXXwDahEAX2A/dTgRc9tOjzopkF1p1eqxdkd4sj0drw+/lFyDpd2OVZj/0kb92
WTI+93IYcfo0irNvdNYZv+xy4/Zu+eJ2CAcqV7OdDrHr8VPdxPaqipIOFNi2OMWeMT22wngET4f9
BRrNUHMKrfYM/bDqATRt38iOfwyiMn0tLwVo6+4bwQGkjr215qO4DgSY0VXLi/hSGxyHfdPsvzX2
xkni4jvANZDJUg5MOOMONZR8k7C0uEPxS3FXhijwQsChQrzezu8MaK95QZXjE0/ZjUyo4dKQmZa+
yYNBK/eR1iZbqUAf+K/W7pmXxQHCxvJoqvfePBCiWmAKyzvqcScsLznjl2VSVuKtP/IYJJ7vCxVI
GK/xY0q2GkFEsKF+W5h8XG6IIPea70T2Nik+zirtxlObB4WtKN9m4re5JR9qPvSrIZpOAljXzvCO
kLAJbAcsHmVmXmfMwgRpDAQHki1hHKKCiQsKNJ5pkEwONy7M7N/8BRDuSJNF9klrPHtFdBRW2byW
sWU8MATNzn+x93Xx0Z6w9tXOxJt/DQDQitgr8L159cOEPQwRqqnmSFYR9uKN3xVJkLPrgBuUMAlU
qpaDf6FtWnBPhNYd/jDlUw9Jpn2LEu5tO5rG64QHb9S5/BteYaBPEal2Hjt7ukGl2gNRBgqS1Uzk
dMunQc0UJQJDkVPNM8nBDlEERjNNICpuXQLRcffXTLqn7gKiSDNt7umvAuAjcsBOD7UX0SaPGusB
CPFki/8M/yzTGHzDEK/em8KskBfgJtTCOx161CboVU2Wfod00Xas3ClCTSLfgKPL+J5YqCwEYjZ5
tiddrn0m2a2Ukbbrp749OnU7npFnh/i4W9YPNR7zKM/ri8/YRnwKU4B7A/4wdQ0Ywyq3Uqoi1meh
6cXqb59t6sx/fbao0j98tljTILKrar+odIsPIl8Jk7fHuThLdYGab49U9iWY9oA6EnGoZJrKAJFV
UMhRuM5r3HpjxmAMmI0O0rYbb+BagDR2gVNr624HiJmt+BDir05GUcZ4R0f2eVIqXoNqik53tyKC
2LlbDTtzcIujBkjIRTrdcKErarqkBENZ6DjrZaCuw2+x0MMgb9xhayaRefDcij94oyppG0H1C+TJ
GSWe1Qt5jJbJkN80n1D9I1fQY4+OAx4l5pLW/xDjny/JaYITpQDcJLa3cuA49oONbkRw13Y91KCE
2aZWsGJhijYwWiADe8CCPjk2INJWOr2SW6iD5tSuKkTgepw14rhtr61y6yPU8qnpf3Mb8MvfFYAi
QsbK7Z6aPN+hlBt5Pfzytszm0y5XXZlVqwS6IS9pUevHlDmQHdcm/bNuDz/GxPfukGgebmDTRsW6
8jcN31mJzkXmSi2bd8WO/MfEfVu2RNx4P+WobAe1Nhh2tx4wYytkF+MDHW2pW+lJcpgPvmoUFRvx
hy5imfEhqXVkomtUl3oEXI1iuw8Mo7c3fuHrZ5vQrnhJ9M4W5Rl3b3eEOs0pahGnySbWnlFkAnqJ
HETVZwh0hmwbVSgqL91BbmmcGs2NvyZOxXZDwTrUsKCJi6i/lKIuUcqf2WCQ8ZwhIGNcijcf0+m6
VSUEsr/KmwY6NxrAfwmlhbRC8hZa692lkyHAhNCXWrUlJBplCjQ/Uve4xM6r3YLxrQ08hCaHgIyN
GqErD0iZQ1m7t8VeGQzUH/NoZ66NCkDDATsDG6/xk6AfGn5C/NKmFn5zdMm9x8rMEiicIW5ODXJU
mURI91e/Bb9QAV5/snyYSf0pjQ1olq9orWUOhIQQilcNy11zYw2Zk11BD9ZudXCBXysjNC9692Qo
uBc1ZKariUtz5SRjsYmxU3FxBgm98xTlK3JJyTb6RQP9Hm5tlhWaWH/C6YSDps/rikCDKtnRVw1d
RandFmBScGDEec7fkLWdGgvwXeVluxaUzsW4Jx8yWXb5azYtufTJh7plmdvWahlxDLdcGw4EJRuJ
hJEs4rcmQTSyQb08+tng1SAcin7MtoxGyN1u3HLb59pPikB+CFKmcQyVHw7y9BZo9jPOjh+jmX8E
N2myZ0dPWqw9AwVtXpgGfkBp8hFK8WNyqcesAPdSp92jCI2t6pYzxHiyKABjZPHPEKUbgBQLYD9i
CNfYIf/RJfW3MnLa12ZE3l5zuP6ADY8H7kmh4/+xTA94afVgwWlQze+mGwcvV/we7AJ/i0SO5/lS
MzvtaDTYUxVpjUoiNUKNI4HMGkGLN+A02MYMRXugw/gM4OU9xDqbR2+q/DOKBZsV2bUO5Itlw+tb
GprTnW8P2L+oCRxcAcgYlfbJQn3xJ6+EnK7Ui6eonJpgACPfmZpRavlZV81io24nO7GyM7YtJwDC
ZSEuwonKJx8o2AfhhSudNRy4lnXjFNmTPbTlEyKvgDdW3QM5RmV2BUrKu1GvSZp/hqIe50WgVwda
1Yzjd6jWLNWBFg8ieaBuNtnTGlgga0fd1quQHkSAe0vdMQ4FTmONtzbVTcEVGh+Q3TBXNIpMvHas
S9Bb0Kjn9PGlbbFDpVF9YM0NIYN7GsTWNQ4qe9T3uaaZE9iW0wYFGc2xxeYAoaQ8DS/4boUXutJk
9Qq+bLlnRmlPAavDHgH4EUzwRo6DYQ5lZnVFTQRVgGMYo1m6f/NbptEMcqFpS/f/vtRyyz+W+uMT
LPf4w48GXCG7Q288hhwiyxpUQsqALpcGxB/2ujSrIYBQQnZaBtwYlPR1mf+aQv1l2FMrLl26+vMG
WYuMpOGC5fC/L8Pr9w9Gd6FPMhuXu5LRaWqrDBzLuJ+6GGc39SGWKdSdXeiSplRV8gLlzfqgmXF5
10Ia0kYq6Fwoxk5qqtEGCkQLq9XIzDebpKsk3WoQNbqM6hcAbHQntk2XolbifS7NKBOg5QaXXRb7
pKN2e8rwJKK7LgMj6HWkI9Nr4f0PYV/WHKmudflXbtznJloCAaKjv37IebYz00PZL4SrXMUk5plf
34uNz0nXcM+tqCCQtCVIDELsvddaPlbmtd9YyygLnPl0xL8HhpcKwG1weLd0bFUn+ErOebiYhqLO
fv2i7Na/m4ZSNc+WfqDlk4mjOScDJERrMEzUO6tm9W7as1XzsfeHOjLppLAVHmz0o03y996tzhqH
uY1KDbe6HCyh81DgiQe9m3PJGhvcVD6Y1KnompFzqXVIaLeRfuePFjnk1TZ+ZTZzasyFdC4p/C1x
3rLj1KmtoRQIEA88X0gRTeoyuZOGcQJNSv6eDeZJs1j2Lmr75NvYSVAj3bA82IECN5PD3K1ddI+U
kE5p6N6Yiw5PwFR/qyILqo/z4Q4o8xnr8UGgzPAeBHriHAahfcKEtKQSbbQBbM7KqN6b3osQ6auQ
kZc5eTmXlgsWAzv29oUS4/d8br1Uf+9FIf+oo71GCevF93s1Y2lsv0yt3ppx5xrVdXQ2TTM6g/fa
OpTVsKcqiENE5wqJ+Hcu5jKo5nXenMya5uyDjOmerGhTFeUmMtL2SKUuCKNzkaTPqZ2ASWMcmaq6
EpwVlqZ721tdkxrFXIYsWpMJNag6BugiBYiH6mhMP4ecqFeJaHE7qmfXxjrqwEB9G88zlL61eYd8
LS5xwmE6yL2wqjN1o5+EvIgcSqXZp9F5DhrecDqF20+I8EXZgv3rdKtK3OK+c2z/cDuz2naDGQdN
IjCpuGBkW1qFO9M0y/70q3LdRRqpDroqMqGNM4ADpOQln34VDWo3DkT34rie3w7LqkRutBx567df
2hSNtmOy/XK7cHCQgve/Vtvb2XWJ6dyl3guNNf0NnS4bva793VQcMrEDw0Y7gmnara1DJEFL4+4t
LKsHXcXRQwjJxp3NGDJ0x3ro2RlaWp0GrMOR/CnLVQUqo62MM/FYg+iOjJil83llseIYGKa20Mw0
ntUQ4Ls2HX9qqz45tmPJypxhhVwRMCfnDr8WVlfcS5BeVTLiV6pqOKi9vNgL9lTXNV62iYOUzacO
pu5dO75y65qDiRMpelhXN+GWBgcnbrSDV4TPqEgdHNwsmsW7M1U1A1yJqmuKNQ0OtEl8CI3kOzXS
6WoB3yOE691NR6+MFtlmgbWkwaQdtScmshPZ08YJw7c0svmBSh2Wh2vX1hvQieAHDVrnnZGpsqBG
qkohkTkThdvtqBgNmbGxAzjryIROoQUyjg1XqtBsaLw4+cA2dAKg9WA7r+7wKYlvqjZ4ZoHRnAdh
1/fZ0L67reN8gbR7v4QiYL/xOhT9WluAdAs5mqHjHLIihgIfENRfwFMoQIkbV/usCZC6pp+n6gYK
fHWegy8EPpr5xxc3KNQ2U57eLTc/Quhj3yTZ7FOinhGWEBPnxkXDaWee+0zxa48lX+uyTh8yBNk2
dQmJH3hpnYfRgELbWAN+FeWrBifn19BEAmTUih+Roe4q1esvdVj10APVk7NlBM1a5nq3c3Mrgp8i
YmANFN1D1EMZN4FA57exOzRKxY8A3e0YzmDcou7KNRRuDcUASRhx5IHUwGzBI4DPlN89QaMCXM6o
v5m1I/pcOTbCiHCoTWYWsPdkBnTEx2j9aHYbLQi/uUR0AMnjHjTfgHdos7h/j20f2aWO/gzZ4RxJ
iTzelF0VPeWNONgZ978Cz6PmGdKjT7Wts2PKe4TWjD74+nfPVkGMgnqmloe0bcNgCy0MESDyEvVE
e4lnRdNe+4e6P9l5jDPMm5n6FGfTLKPfgxls8ymqN8XYzP6qmYO1pfDa1GojSrY0tRwwk79jdGRM
o6i83FB9F6pZMiCwe8qaLFtboB941uNs4rOylOTLyJDFFllIEOdV6cRnhbU06sMKBNq6oz2N9hJ+
MqDUkKZg9il4lPWs1Zdj7vzctxzwYOd+9B/K7TysZ25Qu3snguwIUmWi9BQPJgIuvF1QA+KE6SmA
hqCxCIdugRwqd38zc3vTX/WesuedAJqzRaLGvo6b5sFv9WQJlrJuNRUHELEJq8Ap6XbzULd8AIGr
OlAjbVobhGEAdZ2pRKN1Ef8YTfD2YzTP0LxVUycVPF5Sj2bEmQX5oUMreXGiUslUuQmduJhTkTZw
8oKY0ytPIneQsDlalCAQm4tRSoTq/jDGZDF2+HmMPx3FyKH9mjXgnvR7kV21iO+Jm8GFOukmAtZq
2Y0PBTT6gtEX3d7lEO2+inbYM4i/LjE52nu/9Px5JQdxKKPUeGKgS59o6+ok3YGFMlt4yJr7Qmau
ysWBM28t9bQBqN76Sk9MWUK4IofP4lwxVu0rr5EL5kXB1zo+prnhvDYRaFeHagh2LFbJdexI7UWU
QkNHR7qQEUTWNlIYxyp1692Dw8f3q/YroqXtvBGOfx9JziHmOoBl1EgHiChHH7YmFFlqyDEmC47g
aQOGXnB/CLboaM/Ap2qb1BLuAuxNreOe4b+ZVQcVdwmY0LgBKWbtrUsk9K7NSiAoW2MmqrCMAL+/
PawdzDPn3EZofeRLm/4YftUvSgtOV/pbKr8Jz1CWGzW47k2Hma8KXLsQU2xf9aFj8zoKW2jpee2m
shptwxDpvGsBCZ8jLje85F13IA5tJwF7Z5C2ryxXkIME/kJrw/ghAfQe0G3seUUG2VBMyQ9aWH/U
3VppL2GsXLZJAWYggYkSEI14R6fsWkodrLx4m854/ClWBrIvsoj9egPFgvDRibNDmmrOQwjCpx1m
lPEpbPvXsV4xvC103xc7ywZVys/1AwIZs5SX+QbTX3fEgr87DqbVQh9apOtIz4JZzrqwn1GL7QfD
rMpNf522PXTNNOggSGd0ao3FW50dqX6D3Lbi3IybEsT6iF6gjorUcKtLS7tc5a7ezCnLjfLd8A18
toXlbim/7Vav2eGwZsgdnimiab0pWzlGcUZsrVwmNWYPT+P6XRKZ2jIY9zyr/9ijuj+1IrEU9DnI
lVyHuHt2EqGDVTnY2WNRJO8GvIzvQV6u4IhrX3nsRgvkT/WnWkp49nharhJlW3M9GbSZK2N+kMSI
QI5iKpvwyGGd4+2oijb26EWmPYQpoOWaDRCiRfLqKrRroJVHwB0lcVEdCACgf2NYRzhy0pMzTr9J
rb/oQ8U2oTAxJWdaF20F0/CWyCNooDelJyCmw8N3F0+F1C3zLXP8cMFNMz45EZN7f0jLZVcnNbDe
wItDzfNdlPGPPm2qB+kH1dp103jrxSaU0sbByGIwoLgelOYbXPvhwrWHZGEz2W9AIUg56rRxkiRf
urapL6nYArx3sT4MhGGurThGunhfXYfEBbQ/CuItYhoAGELh4QxlkI+63D5qbrhNfGv5J80K18Cr
dmwcxlC8nfhsgZTFVrvCu4ar0AZetiDsf4TQ1QaxXh2vMKg8gUixOPtwxkx1VKQGZLdXG2Ou2SBA
aESjPwIG3uyEno3c1BLuwwLSELeiBQJFXFfjGBoeMqSl5cyjkWEcUq1PVll4V9us1KHpI3dOjN7W
X/V1aqhDaozyTPDAL8HlqyBKmM3w2PKv4NuokfOvq3u7tnpwveAPocyguTJZgHBonGp7/8O28cFo
bOi1f/E5yKtrF4EsfBsOr4JBmaer+2fIxXzUUyIGODKnerIfktBdetoAjEFVRRvRBv4KQQ7E9eSA
eRGxcrDbABQSKbXhUVx9IQu/CsQ6hDjfDIuteD5Rz1ca69Z/LBPxPOJlQMmY0tnoFqjhfKuE+hld
0rr4XKRWePzbLV3/PGh/a/2l7824GYfKpVavB2/YtT2CrpBCz/cdPACrpODGNUFKGGSOk+E9de+y
rnW/G0P+wzClfKwVx5el17kHZIEXU586zrRl0gOpRM8b60WxDjU/he9pXAPV44KnHTfKGYw5Y283
zPQNV52BTGIb5xD3EUBet1ZcQqC4rz+Q2Dc7aDJgbd7Ej4KVDPdpW4CbJjZWykRycRDl2REg+GSJ
tKf8qbD5N4I2atY3TFvR+60PCwZ/obnmS23hj0moNWQY56tb0Sm7fAV5ZH+lbM87mD2gV2b3TNnv
adpAms53+5MUsj3oNT5kgtzlb2U0GRjdlXV8hmhBjgwRPBIpVphwC4vsQDI08Vg0xyK1Gg2wndSK
b0X9kVr/1DeyfEQu4gQEqlpywjIB60oI0Op5J/d5zbDUHOvbwgJhQF+95LVMjR91ZMsL9GgXYLj1
4rPvjQCGOjiAqdsU3xJgiBeg1RB3WgbVv16zo0dPpcUSSlLDEZAvtbOyyFoPWWrcG2FmzhvT8l8a
PbnEKhU/AOxHfqNTv/v5X91tv0b6RhPpIPLHuwL8CA5cMU58MKvGRfZA90SPP9XrIrHWdlZM6kNO
r8f3wHbvkwTCSDdBojjzq7VZ+yDDHSBIdGvgmYDgh3YPBhswUWXI2odzZZabQbunYtWnH0WCHuLt
8Lm1/7lIrSEDPOw/9k0H5OjkSbwAte3BLO1k64wLLGQjQpFN5rF/pDJtRhM3HZJtGNnBgWPxSXwG
Yd1+d83Uv7faTlzYEJ2IDMFIWmONtNFwRVZ9PHwHSs+7x9p2sqJqvTdg1SlYjSvXv8cCf8VklZSZ
taplaSzhoUSCcFew58AANxyea/ec+CX4uDH5H4GRQQzKbXw4XVrjOCBVHOKIpXGp0rKapzzpvoSO
8dY4dvRdzyt0H+NQpsrxqcSid8uB0GrnmQyCbB6eaa8EN0rbI0zS8ODocu1Naa6YFpRNxONDGvpv
tEyjDwQJlOtMGk20o8WaI3APAgyfLYnNi3i96s5VR63Aq2Jk/qL6qqsB7RjrRSvnN1Oqh0ynwovB
yWcg7B3WAM3EzzbkxRMu/a+xCxi0DS62U6j89iQBoEaqQeV/DSENYDJwb+h24K5/7hnxYLhPYuM5
wcrmCAqm5IhVb3LEF0i4MTvtSRpBsDfCYOXpcX5VKmzurchGQksLZdAOPpd54TK2oVatMauD58nX
qZX11nsJ8MceiyN8tVhCg+QlPGRkSxsQ163MNtHuqBTkjrX497/+9//7v9+6/+N9T++RRuqlyb+S
Or5Pg6Qq/+ffFvv3v7Kpevv+P/8WjjSkaQpwWJgO2EcsS6L929sFQXBY8//lV+AbgxqRfhVlWl4r
fQEBgvg9TFwP2DQvh+vWERvDGVkVgKS/VFEPGG5d2+8InSN8nnxrtMX0Heu1frQHYmUd0QqrNc1m
g1QzU52swY/XknjlIJcqZn6fB+tJZTAKqp/KwBGffCTC3JYZYWSGC0RjYgiEgJmINl7kfq4j4zxW
C4Z7fAd5YmTPjhszibujMW66sCpWKSY9MDL91aqK+gvI9OON2TCs2M3YKpCPJJvJhPqSMQ0ANQU2
++dLL/TfL71lCQt3lmkiBm2Jny896PFSrS1t61q1Qb9BENhD1hQflrHQ8pciQtBkXE60A3DQuRTF
PVlYwDwBqs2QJvZnqyJxtV3sy0/jtGyk2TC6GmLF2s40S/9FBYW+CI2oPdqQxNznGXgyesSmngaQ
PuPyWu+jKfinkeM9mjIXSiOe6g/0mPGiv6v90NgJoWPOBaTB/i/3pWP8enEEg9cXV0cgNcQyLfPn
i9PKKJdInU+u0yLdykzg8lPxhAhFeoaibHMGVP+RpsOgTLQVTXlUHK2QrpWc+wxaxbrvvMEHXC8t
M07AmoaJyU9KiDWYZvVFr4ujPa4R8VK8JCFLn00tg2RQ1sK0T8W+tO99LS3ukWi/QsDevKYjm34O
blvQHUTunupAGRatqwz8j9RKHYqgW5kjLz+8ZlCtLQIB3J4Rz+GcCreDnYC1300AeexccGYYbVTM
SxcoQr+6QrvevP5iK/h9aelbCeWOX5b2pDCn16azGxtJfm5oPKCTWjg9sPxlBy6C70XrxA/VuIGn
MCvMEARgKMSB1cwaQA93sZMlD3rNi5XGh3RJrdS7bdXUOwV5793kbxSZzpa6qKJP5PJNZY+zMq9W
1JDrzP8vd4RwfrojTMYkx38Titk2YMi2MT5On2YqzCx6DyoZ72riFQX5ONadWg56ZcIZBvkTd0r9
jRZhQmu6g2e63UnzHSzRtAJSkGF0JFXZSSWWxGMneVjaLZwsy2bVqPYWIAkQ2jt5CHGZKN9TJ2qg
4n+smwbzWOSuy1Iiy6Y3pNrY7cD3TEi+pz3RRUY+S4Ie2VYIFLGNkOH21vybzVQhinr9X+aen6f9
8WKCAMoSzJKODiI6x/r5YkZ+wbiKmXuxu7JHKDZ2Zhz4hXs90Bwkfcd82SgneUmZuaS1LlkUhQ+U
XitaMNyCeBZhxEwCe9xkmxJxhnGeLcbZ9dMGIKNjU0PLDQZUDY0POJ24D3eaNyTzIuKgd9VZfOZO
FMzI2UINLNY+GhCdCeAlAK27JupkHmYZuGxcR50t5Ln881Vx7N9uMUPYzLS5DspdJoxfrgpWVMJL
KmVdGORyj8YomAFqkwgpbKPKLXGielYYLrrsHFiDWnyiXk4haEB0yVQH/jwAYyWo5Ila2bV75MF1
VrUoi1ADF3dczikVMDVBzwEpZG9vjhmDobe268x+vlmVFrLTbAbpxnZ0DWVuCFKMQPM2VKzHulYC
oeT3xm91ZJeNrqbJeLSjur6UWGoL7aUY6b1ntjeIK6Zh6IroXgimLivfUkuQQ2PLLSDDRa2frB1R
lhDIFc7Br/XxFuhfcTtlq1Avh01iIlFlrGdpZ2GOgFMRrCn44gdhv0QyvilnTel0V30EkGQAIiN0
iy+lsTS2tT0UlFQFtxwkwnwvAb1zy90txL2zU10FoJkfKncvY/uLSurqQlUpXl0LhRjGiorUwBUg
VIy//fM9opu/PToO9DYcDnEBxxT4Ch/bP81DvcPwuuuN/OL7fPQ6J89hWQRfkxZJh25nsXtEfgKk
5yEBGPx6/tcMjBiI77svGcJKK+imgiXDtoKHn3s6RcPwAdMfnFgLgHEFF4vVhgV8UqCrpaIMhqWf
1cO18W2winjJKhgV8bJUS4+giUWq6VjEF0a1kfbIcjMW4wLko7k0uw0VATT6GJKKkEJeBkg1W0oD
dzkhggJXL5fBYFWfoNdAi2NlVBQTcAiOqmGrBKBuE/TajEEkASUwPkGvoTaX3rmG+Ql6nXlduazb
uJ4OQcfpAcxB3rce2S+6btdnS3e8u6gB/rUDiOfFqHUohTMWH5ChYD9wL9+6fsZfwCpSrTCnumsy
C0Pwn2eIdbWVRL5Tgy8IqrdE9XYb1vAGeIDH7jRsVqceXPHZoazFgLxRSDf2eeM/gHNdID8H3rrC
Lrd9iYgAYAX2HOwXwTuWT8ksHnL3MWoGfeFqnbpLkBu6qdNG39JIZoUI4G2klsXexck6gJOhk9W4
3VyHaByc08Amy3FD9WZR9cvSNOo5t4aPOmoguw69DMaMaQwZrCFiVd5JDx6URNTxKwjgd6QMWYXV
3uwG5wVJjNY8tHsf+AnIp9pVwTddAIc91w0DZyDjVxmUu9JNHgFmiO4YpsNzjw8jaF5A4NpMmwfE
uTzI2XnpQxoPJWQCsmZNRStX9bZskDhORYgwG/dlyVZhbaRneNj5ImXKvuh5qu5Ybq9539kXquoC
t1q4ujusjLFOF3kJ5Y7J3G1VctKzZEvOWogGgd1QWVtyGPkUIRvrqs5GbnTDAAjHYkmCuu1FS/g5
KEw49dJya7hF/qPRozcjHCQwr6U7x2e6uM+5Ua6FKjXkAw2gawCKc5UFdXr50zgq2nZxlq/hsGiW
eQNJvCTILtmIRkEaJFSSRyBKoqUQbSxVgkcKdbQxIRxAttaAWUoGOWLyXf9Fpuli6NP+MYwA0JC5
xRFrwRc7VrcCAI0UL9KR3NBU2QLAom7XFlWBCFzbtNGxDNN8XnLmnMFP6q8NmQVQnEn7Q6TDO4+U
RPtq6QgUWKkvvwJTtVSxJ354tbNvKkRkqDvSAZyz8PxgjYSmYfXPM6Hx69sSqwbBDIYXg8U5x5zy
80QIN1Re6Z3WQDCew8XauggvEWQAdFP3jl/zDajC4BGhugbaUX7VPAyVlUPwBiz5lp3xc9gkWA+0
efwtxV2J5DLxfLNADr+HQLUbbOyRYoV4VmqQrOL7p3GWRKpSjwK2tAcJRwjjzr2yjKd1hIHs43kt
+uhU+5V+Tw0MEZD7f74M/Nd16XgZTIZ1w/jPsugL+9P7wO465HlLVp8+ctptZ0SS4pFnUD4GiRfc
AIY+gC/z9tArz1iIzsh/nQyoR6aQ5E9Pv5+Bzw6RsnD+z6cs+C/rHJtLLiX+chKTh/jtyxNIUw6h
wSA8TQv6wbULMKF7wSt8wmp0yoNtJ1rnjsvWf1XTO77gSKX6vdoDb+NUzYw6eIXUxs26DCt7YQZ5
Ao6mJbk5Y9sJHnUTXC6pWvZ+CeJghDwWScT9i+blH3sQQhCLtgbMI/G4WPTj3s0ugUTef/kcp++H
myfExDsdn8ECHxaG5QiG8s+3c9sPXVAMZrTpXUC9zLkBUZZmgNS2jYUmHEj2pR1aCOqOgJO2ju6R
9FY83SxcTQyID+ndrPVcqDbqgDIEXQcpJx8E0wrvHKBAU/9qsjjftWMrFWnjIRDcW5138AWDVtXf
/ZPWjIAT5vwra/f/fA/oo3fh55+Lh1faYAkRum0Dk/XzzwXUIu4RyfI2E4bLyOaTRwa+feeoewkC
l+BQKcZNNHgleMBR3/QJMG0gqJ5FFlgcvboBMR+z4bb2dGPdg8vZx/cCoLufyrd2woTJ4r/czfgj
GaM34NOPMZmOX+I4hg4Pj5DyVy8Wg6pvagd+uVZ1JHY15MLnyBRCBltrel+C2AEFHhLPpV0AKSm6
YEb1yACyV+BiRAA6SPwvDksVxI5M68QRc3iMERclsyQ1k73nw+1CxdQELXUZtgykjgFWy12V7RAx
+4pkq/BHnJ2waMQbKfEMRKRc+TJSDc/hGawvwlXVKmZ5fqhUY+8QRG7XVSGGe2CzvQWmcv15HKep
3ODHMHyMo2tgerQQTMyyE/d8vEDAINmckGh/lF6U7nQ83Xx0D9VgoPLq46A9FuDdOJEVVVOxr/Nh
A/TzG9VTFTXSpm9yd8Gx7J9PR6DKchyy5F0zq5PEW1Pdp4NJu1rXfVjuP9XFTRIfKpYvzDaH3iR1
oUOZAH+tdVXEn+vIRjOLdNRAa+Cw+P2sIUWNb0LJnDVWWvnWY2BBVECOQcWRA58pVbIA2k83D2Gm
w10fcRc0ebXW7KmcytSbVx4PsLrtl8otLaiqDVE/B4Ey3ihWFV/t2rePg3DvLOGjNFbVyuWzsmIm
tELMGPEbT+w1Ef+4WbQm+wESbBtTu4iwXkRPBOLsbWVDZpnGcMaBQJwO0oLaPJKFUHm0gW8cDuix
keqMSCzhuvLvpyPFTr+K+35YTGMEWPGGQ3hnF+ugjMAUN/bTS5ksucPt5TRC6uZnA/qWt0FtPgQL
AD2zNY0qhsw9BcrbSZOZ6RxwQChSZG6/UWw6TuW54gDplmcyp3E6hPVnFYg0d1R0fSlG1A7yOsdT
oE3ugU9DWfqBennS0zZFhr8JnRXVGTrgCIh1n8g+EAHIOVzuL+ja9J37aqRlcJDghsMc06x0X4gL
iB7FxRhAhQU9CWdZWaafzDstmkGxJT6TCXIMDEDYoEYa6Hq61ENRrZ0GbMKlelOtUqtuEMFWaHr2
pAYXCxBbvSEDslxYVarvoTraXbSm+cpzN3pDXhSWEknFT9JzojusTq0ZNSRW96PJbe0cuGl0GMpK
LegA8Izv5ZjOmDb9CVR9oLHv8Keggyj3Ic0cA+yrnVqrrHXWpdCyL5DenvescFe6KgEtdRDG0ap9
G+aIPdRwBs4xu4RbHtkMGGtcMnge2SzrApbPXUxiLveSM7VyK2gWFr7811T0NQf5TBBenYYqcA/n
8NGcpFOzKwQxgpWrw5FHxTwp2B0gjZvJtuqAz4ZUQLpyS+MbjWZntraGyK45x1c4v+paJy6xsae2
qSYBEiJGxtt0qlKrkh2+WSC1Mp65ofB9BRIRwIZKvDThj/0459EnGiJYt6bzqFMmDoZIPs65teQd
0omT6ZzH22EFboN0SUdVJjLYB9tGJH08wLih84a/uZ3O65/OmTp1pfbbOXtRAcJ+xN3uqqRbtVpk
ruvC2WaIzQGDVmdI7NAaLC1ot1d1gbRVxESywDY3DrVILQVaMVGQdZssK4A6QlN6UG0b80LGMVpk
VK/cQD5Hhg8haapjoBf1D7Q71WaNzmZItXMTLVr4AV4ARnQNyxx4jgIsb1iCqCtwl+qax1CkbJ0z
GSBpwFgyQKmWVMxYpF/QmQypCxTA5KL122RFdaVEsLgO5pBC7bdpo+Yf3TBu6VfIy6lz8G7rjboy
z6zuem6tbxZx3tf4mXW6obHqoXKOuCJJM8+zbE921LXwOsixsa7cUl3SsfbQi/BlyId6K41cLeDZ
Ddei6swdi5L46HUFVurdwk2yrYxSyFuxJJ4pP+u/+8NKJXb5o1fDN3xB608yRXAhLNwEOeEgvhtK
gQ9LvfLOnQsemaTR41edS8SK0QkJs/jSqfS30DRAxF8N8YWO3PWpuQvDztqCGnCdSQv0Qvpg76vQ
/260eo4wqQZyS0uaxwBvjZXIPA40HSSz+yh35sxFzoNWLnMBYg6FLIs36bETKLTH8Ce8NrLDRQ6R
KOAHevqu1d63HMquX6yORXPR9u61BD/lAjIMDLCP4ePYQPFnu1+OG9SePAMPAdic77dPyBIGwJkj
o+Cn40GiG3i+tMxWTp+BwRzs56sCHCALV0FCJ2k4Ftx9w98AzJu5jV6+OCWg9j5Y4zYMvownR1i7
PB5HLRw+lwOEjoyu4XdJECGWQz3hi3T9vL+6Ds92NsSkl9QhTtaDHspXQEsUBHLacos0ffkwONY9
tQ9WCJ8uz9uTn8E9D3Qj9M7HI8WOB6IvYT/gsau2HfOjVa4X7qtbrKaOhmyWej2kO87g4YLI35fp
RJA1O9MSXLgIHwRHHfGbeToOiMSlXRrUydMg/X6jAwq+iqu6fomyfkYGmgF8HrT74j3Il/KLIyE+
RYcqTYC3S6wa7j3kQBwsMGAuqEEzy5WDWfO5loZYS1CVrv2o055Tgb/8eExQ3OWLwZcKIVxk/EAj
OZ8uVwph9RnyXbyLpUGhxh1FhKlHESLjB46kl2qwvHU3ZMUGKiT905BCZ2W80FEMXgUQYMZHa9Ac
pOCF+mzAK+kRwarHvIeCR4B8gk3qRZANmwLfiH6b4E6AP8tC6HIkgqEG7tlXrYM45/g2LbTQvGTj
Riqs7XIj1Jb0+gycBg3ym2915fRCzeJgWKfg/ZlTJ7JqkL3bYzl5pJLV1Q5UN1q8htNUX2OZy3dA
UM1sZMU8KqFp58jL9txtvOfOTnFxAPacfJFFwZHmxOJuSa1W7KmFhtDdlpyPyCT9oTLJTlQaR9SR
RfGYjCOCng7E6vBfmjmO+xdYXPnQmwQo5IDcU3mozQar0ybv9E1r13f62ACsG0Bkn5q1Lttg0re2
QxZCww55WfLgmvpfu71vQWVn6N49/toKD2TfdRPDCeYY0dy3/Wou8Y5c5wYT0RxyjGu9kcapBN7k
MhTMPxoxu/swTjQE/Lo6XkxlHf5CIDTzCko342BlAh1SFp5V4KgLQuNw+PvO99pSaNNrGS/1qsRt
RgcqRfqtziq+RCY6WyLf2QATlxU+K0+zlrHmpBC2QTFvQcnu+lF2oGJn6BvkoGEVlbrmNRmyZdon
0bPnF4hkjKJeWEhHz1BLkOuCuR+toeqiBRib+i21Nsx+E6lf3FFXzVsOBgNiQeXZPZwvj3ScOBH5
jk4qHscHZPzPJ0WtMbyPdFIaGD6xWIjytdsP7EBZnlO+51hMEACfufiSmcgCyGSiEfiUGeppLhzs
o5FNZAK3gSYjGjMYjcw4HhZ55S3xST9HWlJ4RR7I8Ggg2z2qgA6mEmtTLNHAxk4lyY2tMbBoKqms
Pxhe2t5Tm1s5d+DrkndU0j12zUEtOZWQVflcdzY/UVvixV+5bwYTaziDwjxiI6I9TodghZrh2XAP
xA0OgtViljg9EkLGk3PrFJwFXMk9tSZ4z894LBCnoVbov+OZUsi0rT32aNmOmsfsWFlFtEVoLH0Y
LDtcRxrjCyp6ilVHWbhfbGYFuIuhU+r1YBujRlbhUKlROruk1NKHLmrSVRLCRU+trWvEh7LHjDb1
rcCTItUDmcYJqMrhqMfCfTyoX7fNEooPCtF3DOSAgWGH7H9VtOVJGZAWUFHMF4ivlyczh84vknKw
G/rIseih2LCaKnPfQVNe8vswbsQWroceknDjGAyJILERfylaf9sNyFEHOWJy5U4bn/LAPzGNaymS
RQd8sHEDckJjqxmU1d7tkXHmxnl6pToIXb2asY5ErLEqcFqIxo8fQj0N0HOgFvS0xOyL/h1H6pTr
Q9yRitRDz1Z+1LAL1XAfa73eVNGK2vw+au/hBpnMyaLtIHhdZ/AkUVHC7Qni/uYy2N0rqHKqA1VX
GtIacYM2Oyp6ZS6ANAJcgIq0aQv9wfj/lJ3Xbt3IloafiABzuCV3jpIsyZJviHa3zWLO8ennY8mn
ZfQ0DmZuCFbijmRVrfWHLsuu8pW8BXpFzOwFZYk3Kg+qtcF7Y8MfJXsYzUndGmo/bHnS1LuiK52N
HDiUmvI0/vj4tG3tLZsZsjmwPK6yJIZ+T7Nkr4u5+CK7WwWJWV1d9F9v341M9kDWVy/FbyqALwof
PwpwdkLZ2zGMh9RZkdmKe/qskmfp5OxA8k1XWfqownCDtOE07SHU/hqOzr8BdHweApQOjqKanG1m
wnOYQcE+DImbfxzC1l0NF8KT15fIzOQtcnfTVPzqZ3j9uOsdjP08UcWbMY20K/ns7goSMN+kUyb+
DI8yzPzZrprDf22X45maczZ/Wbkjy+VsalJE576Dmy/d0T+LUkTnswh1CPmZtTM0RTqz/H75bJVj
W2CZm8ZTp6NLBuveGtpPmRK2XYFEW9PYe5kSZtV2nTEieOpYhcpeYeK8zCN6xVE+ersPDyVdexn6
uHv0TK9+zIzsVSJhqiRyd05VebueqZOUrD/b0CohGZf7T52tTGnyi2DbkqaxqEAB/aeL1NhKJ1Fv
kMKZtvNYprPveMUDuofJUQKkPuokTMqeunbzYe6G5zcAkWpCAd1WXb40hJTFYgLZLSDOoPtnvMhW
LMYwOMbXIUvHaDdFxOkqZURNU9NL9SpSb6uRHXsw1sOM+sVDlFffZ71JT7Ik691e/zVU1smDaivT
ZmbTdrcMtI5jxKnPs9MOz1bat9uuFu1uXIumojlHO4niQLaWZuLd68Y8yUZZVQ3DxjNU7VGW8MtB
nnfOyzMe7L9fTdV2cdTYjzhld09Keu31YnzUVvvzMSeF7oWd6ss2WWdHCjZW8UhAaO0v67z02jW9
fhmS/PY50J4n1ZfFfww0Cou0OIPgg42EKZZfryQHJHkRHkrddbNbwToB0QWNEFbkHBSl0M9FONr/
64wV/k5zQtBfHdEjImlEKVYWAvCAsR6siyz1k2KdMcb4Q5bkAcj/HCQ4ne+NfESoe3Cjp4F46jpY
XiaMO2W9u+PN0Kaobq9X7IRlXcZREU+2ACSVFXhALq+6/EgJstYbU9guEqh8ffKQNM05MwzlKkvz
CI92GrVXWWqccbg0pbvsMzJnlzgSOEquh/TvMyv2+n2X1u+yR6bVv3rI4pxlgWVWCbaEZocELSSg
Bcta30Mt+zbWmXdX14Z8bShNwKwIwkLTL0fvDtn41wjYrj+XSoeuY2XHYYUoGNpiPpqoXy56+5Sv
MAWHR/uhrQijyA6yblzFgBSwsB+D2lIxHx1vVzhX25oCO9VjwNKFeZOH0ZuwYcNDdzdgqMSGngbh
rkDneW0x4S9OBiE12U+2Ai58HnBlO0hlrcKzsUSx3bMU1vI0NPZ92SDLa6sSRn+C+YR/L/ASKrxR
//J5Fimz2FRrnRLRaqbe762f/abSumB2812MY/1OcJZ0CD//jbyr/lSTjZT1DR70hM3a6qBOcf0u
2CblU2W/Dj0LHiQ42XKv9Z/DC1xqzg3Q7IdOR7FmwcfpKxsJBNDXs2atk2eyTrbKfuPQiH+2ut74
a2zZhE3gjULfK4sBSa4TiCShxH8CgLKVVZ/18qy0u+jau2a796x0eTaz8Kpg0vHXegJkcpQnmMJ/
1DgNTr4fVuQhv0Sf9OKkNNpDFrKHiOUvJ09bb8Gsx51HAiT8pvZ6kA3GoouT958RLp/09kEFcjBu
AeNhLBu9nLr96NbaMz+lsh+zqNjIYtaCNLYI2/iy2E4p2zRWClET631gKPpuHJME7BBDPRCOfs2d
d1Y6Q3uWF26SmsDqWhQ2F/YKYu0hEV50gmf3AYGxbSX06eat5KB0wiJUtaLNAOuJVHbYmcZXFMOQ
NEzzKtC8zPyq2AXRWqWo4bnVxtemat9ny8geIuKfz/8ySNFmdVOUun0tsNVWlCRlrbSJIlCX3DGb
WJ6My4YZyz7Yhm3tckUv9jMYb+LjTL6yaLQmO6t18pXFDj/VYMlF/TjPmXnSM08JkIGa31REk4Kh
t/ILIZfhK5i0wsQzQfYSlalAN/OmN89FtBfBp/xiDIrsJQf/Wy9DgQtSaLYgGpIOX03lKq9Qdf2v
l5XFf7wsvdpsLHe1Mmob8of57fOQGOjBVer1sybXmMd9MFlB01jVRTbgLlLcIL/3FxVh37ci515m
nnnBJcw+5HNt7VIyn29D026yFbOUOJgYRFXnXhKUYO/TgOX5B5iJkWGTpC9Z3f0aqYX5x0jZIft7
ZK3nxsdIiXbCYvJxLrtDjFfFH22xnxCs+tngROnX1WC/WKh0bMthjK9NraTnRpn0nWfZ5RciLeS2
nMH8s196X45Ky/m9F0v8tSMYvwFVJm7CJLWqWcTvIMGmT0kbiiDKs/p7PLqoPJA5S0NmVKVq35bY
q9FsacUducjh6DblO4v+fFNPJrEojJfQe5rdbyw4wdT28c/V6CSF9fZe5JoThKUVP2hdqB9cN7UP
paGRJAJ/j03vOL2bdomNDXOrpoTvPRNCr1neLay18nmAQhBUeIQcNK8sn1VSVdA9vSWoTFE9j/Oo
3jvcErnvymfZw5rcQ7TM2YOsshuvDRLXFUfZf4kGa1/nWraRrQTxuxvyaI/ypWSVK6YNVjv9oyx1
wvDgG+FjIq8dx42ys/FURhqWN2NHRgkItvom+05l3tzy2ILxHSsGZjpx/kzo6jZkRfnNiMFIm0j6
nBrXBVu7QOpotfLbHM6oefYmfwq8PN4q9bvsrmhgkyaXhb0sosvglN34Xhp9fcBZr93JanxMN52Z
5HApcv1Y6qLeyosOinUquRmf7aKDkmeYRzBk6VNamvj2mIC7W2fAn6ocQqbCmrmaaPJT1YEyEvMA
yasY08COmv6AipdCgnQt/x8Hf1xqfbV/vYAW4QKadCXqK6tiQwezHz2Ll0RDjKzXKsuX9YU2LZsq
Go2Pbk0x/datc7Pfu9kslo4q6+TrHEtLcJKIf8Vp5/mto+GX0C3mVxXn3QI96FdV9cTdtmvhL+tD
lPXBsPfgZmxl0a4t8vAECi6yGBovQ2R3r8JozNuURylpTC422BZk4h6Jw2TwbXL+f8Jm36h6QXAC
YNM50Tzvm2ngJod1ovqEWMuwm9JOOYde3Z8hd7s7I66Ux2RG8E3A8f5mDf1Nl+OXFBmoMW7+qgos
KianG1FoxXu4Cr3i5lRzf0TGej4kYdvd81lBVRgrklcSRD/yZBA/I/Vg6Qbvo9b0FzdzJ9xouPeU
lWSWJLW2hxnQnzqx4NY6FNY2RvvzWV0fFOzep++K3aJlTUwMv8jhkBpqeJiVJtp0rW68FHHnHqqa
IIQszkDKDqmSJh9FTE6Ng+616UdxjLhLc6zPNmqZmC+ZOpEtN4qC+ZViZyUTRbv86OyQrj7UGCl+
tNpN1B0cIkIfY0XpsM7LBFaD69jKJnvSzhr2j+u7gt6TYxunDB+tuQWRtHdVVCjXVs+r4kOkKfNH
a+aFyj4aNPWjdcmScE+KHTLGeuXGIRGCJbjx0WppOD1bOoLj8lIiVo292qGjKovMbdp+6VtkC9ax
xTQue90KMU1ZX1cb9GmPfRtUrbk9tm7VHcK5eMF7aJp8WJbtVR74eX+dJcbdaZfp8s8espuA8uqT
yMv2sthWmAwXwsI0abWPzE3dvXpLB86oCu9MvoaDOIod7+oI8VNZKfvJQ1Qm350YZKksyUZbQX+y
z8ddso7/7JpkxKKyhFzYZ50863T1WS+wNP28dosz69kV1qmNQ2Y82S1M4NzWaOVs5IW1nIePH8Me
z2FZnz9fLCyxH6mV8iFlQ/7b60PhaBE5KpKt7Pv5Yo6eHi23rS6f9X2k5Ce0q1/lK39eOy50NyAw
pn1cw/kSOhpU0dVuRR6UGKcV4eGSPa+ssv9UZ5mwOl+Wdawy/j61SKWh34LkgKHkGxWAxeXjVHbt
qkzxRYcfn2z5L5frsnivhxGphfUl5/U6dtSzK5Jlc1ZcJEY8faslLmszdHC9UfOOdcS/XBZtK3XY
N4nyqlpe9Nrg4Sbrtck1jnWjsowFfPWmtVDB7Ba4Myhn8yUnGiDr09ybjouYIAfKi2PLQ44EXCEx
EBa0GqkAeai6xLs060EWu86qd2oIUVzWjXVNkpocf+WrumoSmUqca+J0zjXN2k3vGcuZSdgkNrY2
2KEzbAl8Ma+kBets2VG2aDG2jWtvsY79rJdnXqj9GiaLH2ObyDqZJZqr3+us3c+zrlyANGSumV/l
YTZjBKvWgzyTdTEJow046Cb4RwNS4xAQ17Gyc6IM+1mtytM/6mUPOZQ0ebhrWC5/vOK/vZgcqzXe
dwKIa2SO0G82hvNOXe0R5/UAruvXoZIGihm0kqMdqdtGFj/7jEakBqqnjHu9dRLf0qwYQ+kmOjpV
nu1HEWWvcZg+SkrJ0oYJf4vu9x4eYPT/3iNU6m4zLx3ysB4Kol7fEbzqouKiq87WNPDa/axysgRx
hM/y54hGT/uDUdZX6DH5RdZ/dHZm1dkMOY52Vt93D2jNw2wxceyYiJ14pPsa54AtVenXs9U9fFRW
RbsH0LcKuVJXroe2yeIte2x1Iy/z0aA5+MekqGkv6mrjtHo7TcqsBlkW9sFnXeIKx/kol9K76bNJ
05BT9eVIWflbuyy3LVoY/7jcv3ac1ncgW+RBXtHW3F91n0XuOiZ22cctahxhdikEtI1HxmXyq2iu
rhNujGR2ylo913BTVENQlC192Or9JuoauJX8yjtZaTf2agoyG8kmbdA+Ncb2qY5VniV67BxdLyVc
Mjbpo+6+yTZZA+I0OThEHoPPOtvCxyMuYNNpqdU8CbACT+WT7C4PmeGxbFdd5+M1ZJ0p1ATRENEe
9NIdD1qugoHJ8+xKMC67tsQ+DgIViDostZH/rstRtsg+YDk78NgDOs5rb9kAd1LblYOBZFie6afS
Sof2Ocwx/LVqrPA8N/qSW/H0ruVg1hsr78hD15jSZREAiaKdT3MNqZ6FY/SAkCYGjQoMzJStsz/m
5vwXRPsAEsoY+Vk/gjUyPDBLJoICWdw/KyFJvMFokO5wkN5WszQ5Kuu6C+5SuTWmeXquWsDksY2y
vuamx48rYXRKcCVE8LHn9svy4hYuOSKqXXU2LJ08rjNnFdmh/5TlmTy0cVsezNZA7CmKrvbfB0Jr
cN8nHmt57Op71W3fZeNn/T/6LlMtVmzbv17jc6hI3eGEJ99WXvuzXp591i2VG19iZLPXd/CPV/qs
k28mXZBednEh/LurW5jxvrYLhLYiq70iDItRvRMZu8nN222TLOD380fPgciplJ37XBX6Q4X90l0l
kfrc9triL06XnYcx956XsG83xF0cvgNazXa0dwbL/62+Fr3VS3dRgODIKyVDo+EbI/6QjRZSQU8h
twtr7kuTWhU2bBG3Ot7rHMNVzpYMFFgGWZanyKSPJxCtK+9j8l7yEJ/vbBpvsgSV80teqOP9oyRM
Alvu9PBRsp1DvpTqoyx5KRESG92AwnC+gj+HNjx2y10edICw2yI0VCAK1BW1+auhAVGJ5YrrbjvV
6m0Y/msLoip+xBPq8HmFGp2AexKJfZHFmNH/fWXI8d62MEBfephwQnfKzS3aY/ZDB+jmwSyd5DCb
DsyyoQJash4MoiLXHOt5PWQ3wqqUut6I9kazTCxPKcm+SWzqfmPH0NWx93noMU1KlOmixvO4yYls
fUeFp9bs7w1Kexs1zfWLoVTObR5Iq8mGGrY5vp3q+zBacDiX7geELHc/t115yjFrQATw8zQBnn0i
rdsuQRLp5anTbLy7JiU8YulAzBlCpW011bMYgIEzwzdHgnvVc84CZ99ghb2RrTnkwmsz5q8Eo7Mu
6MfFd/u4farWpCoqM4tvObg4DpGHKQAMKWxF+kI9tVq4fBzSYvy9+F1Z7ByhXyU6ExWCl7KehUsp
fivKhn/UZWu/yi2woJVDtKXb8myxDg1woEkIMh5zLraOUBtYsXHyqFkNTJi6rb+3g/3sTarxnPaT
eUgdM9xl1RB+VaARTEBpvtcLkqPFMHe3RM2N60S2M6ibqbhPsVDbfRTBRCtAeaGHMYZHrU3ximz1
8EFfD+ya6tu4EtkSwv1bMLAs0tsR1xgaZTem6B+Er5OTvIY8CDsGBB7toKWCSxPmgrc5UoamMX8z
qgqlTRLpuEL1yT4eQISHgyVuCToOt7IWaL62oU0kguJng1iLudkBfTIwYfpsUGyrvioAN526QDm3
aJ03IwrRWhaNc7YhFn8d++/2Wh3iAXXs1+AgWYLaB8EcHTS4rihgjQruqLZygTxsbscoJ/GzNsg6
2WppbHMRa6cPcNg6QIPQV/LFuXsdCHHXMePv6pw9tXWtPFdAuw7tYuq7rC6Ut8JSAtlhxmF709ep
eZEjwwKojrRewWbkKddU8ru/rCA6K2O2S417Ylv6nYjkuItyBQeRv+vkWZOIOljDGbvZmwc4hOyM
hnly+WMyVh6sJtNvXvksC0bJA8LPAf0dp9L5y2nmPt2y7s62Jgy+zeeoeh0fGdXgt3Po7GWDfCsh
2AcsfCJE5ldXbAcqvtK34nXG8/0+VFrkk9An4Nws896pW2cru7khKQLb9Jh319b/9yhriOuXHvMl
xdCHB8SJhgfYCEh9GPgkk0m6fNb3cUGieFlctoN0kw1ppqoXQqxHOUjW83kRfejGNcTlGHey3UTY
R9f+qlrqmxTVSbw9ugPODyVqke/X3OrVaRV7M3jg64xIdMcWx6gDyCzjblXtr9F8o2+gh38aUf+D
y0XXD50/qQDorNI0wsLFKQ4x9PyUBpQN3TDdiyxVN3qmAQZu3eusoaomFamSQd9HauxeZUnWr1Wy
l7eIcP+R+NWLEsCfaYsv1ayHj0r+BEgYyst6WLBk2iT1FO9kEbjoaqNcz/s6WRC2dPtLq3Xz3Vpy
hCzJugdQqpajbIydad7hwlxsZSt+t9M5L/Dhka1NjqLXDI5LNsoqmBZAbc35LktWSIwhbC8h25tC
36x+09lqpzEAKN1kANIDWfz0q/4wupHlae3T1koXSE9r1XEnuNHa/MV1ke3UFYxMWfIuXxRYPWwm
ppd5LckqVddfkYnNrrJ/y192j008s87awwVG9DgIkwA+F/MgUyCyAVJMx0ZHj2/YY7EEnHj6VNnj
rNqsHs34Sl5K3fCGxkdk7XQWtj7PzcepGSrAlXoazPmM354y4BLQv0Wd5T2kJ5uHzaMDtzubZ7Kt
We7sTaLrO9fx7J1ZZm9VUimA9G0lEKQnD6RjjwgBx49eyMNdg6P4zSXQbXYoNGu6aaBxYU43eaZY
wI3qCgFH3eZnTZQxx769WkWPvYD4E7M0oVgiZ0zJoxridtyG5sYtdaK46YokPzjT4+ytKyIPad+I
10cCYy5Pht4swYsew/JGPuPE/T/5wNj+LJHYe6pUIzpGbv7uDdEfIom8fRhr3iENFWJbbIeZJWP+
RcuLFc/Z3l7RDG47HZOm4rOin+PG2BSblj8jJ/VQwUTcCWQP0hD0ea0994b2zdN011dBhG3MPiTa
qTh+Y5AgUmeAP2PUB8PI3UOUoMBzqsO2C80Q9cHzVOTPyRP6+iIgAJGI2AJ6diCeVlO7IdOxHcee
eVnNkvMEbNEXZXftCcdHROz/Sq0Cidna6LZRqdW7qlNyfzQBmOrZEKArCdApftfsfvmjq/s9/oXH
drHuRtWoZ68F28rkNGy9uCl8LZ5/hv0fTYH6MnvfH0hh812076gM7hOv+DrkgEn0qoeKWz7poNX8
scFcXle+RkUaWE3NtFJ32I8J84+seEP3a2fwzRQepnmT0/5QWSZsLPMVNkB9AnLM7gSzF99MBkIG
ijIG+lJkAKysb3qsLwC+WVN6cSkCOrxDJt1WBRPsnGM2VVfpLbZBVi8ReTsrxaNgKvs9aNE/lLEo
nvvwZ42E7h4S2otCdJR1wnKrJgJIebwKTk0Zk8fibFRNv4HH5JMsNapMhBeASI4/siRqbtpsYIaW
PffDoL0YzmkAQRkooXjW4IVsSpQNNhPPACKe5hF78Zu5TKdSqDhxpflt7PB80qDIbJeUH4NE77CP
wZOe4ujo1d3W0TFPDMsGixxzfOy1uGHx2dX72EZ0cBj6B6AfG7OZR1DI5kkrXcVX4zgHadd/cZaS
hOVcLps+LJqTSMZj04PNRWqJ1CzwdaVXD+MIx6w0C4Cv4LqQrSfbHztYqFSkiboet7gBV4Y4tG+u
A8wZ1xzR1/a+62O0M2M1sEFACqQXDssCj8HEAsjXwkI7sS13g7FXWLqHzZEYtm/W3QyKQz0lnoAf
Xtexvq3nuj31KcLpd3law3vL/N/aFl2loijtYd+q/bGsCHSBjmSUvIommz8uEOERlIS6n0/LuIfs
UcB2Nhsfq/cJHY2lPQkv1ndWr95VvapPAMkX7rDYxS6F/fGmnQGZ9Pr8g7nKhiazeI+tWNXkWRn4
zH7RydYRVyiiIKwcPKgy968n/JzeE5cN3OzUsV/o33Xb+SLC3tfJ6R0juKpbJxn+rFp+HuEtD5Vp
I+Bbod1MBr4sVpHswbs3WRqjH4zxqi2ei3ipt1kPELnpf+QOmiUAdR1kU6tquyixex+a8JgvrvIl
ROA3nOOzZvQvhdWVO5RL3rsiU7ZO2PLjIeyI+s9wVW0xkMInUa215Zc2Hr5FjdmhZBjb+9QmoVKN
/S4cmiLg/abnPJ/2XswXkldotui5NVzrki9Ly8RzPpLX12u2LqHYp0m+WwgoH2zRXvK8RNonLV/G
Sg3E6g2DTyU2UXimkdFMd10ZXpoKVYmUm1HVhocq1N5i3SFU0zZnlf1G0C/DsIW5aJ0UXRHE7FPz
mAlELpqu/im0svTxpDbU5icqPYk/mQnW5G2GYWr02BWGdkCht4l6a4MCcum0X9RMvNamGvueMbH1
dfNb7NjRrjFG9IUjsKmNlx91jUVC6qZvXeMtfp+6c+C0l6rLfNeebV94BYbveeXuStI9tx7IYhO1
3a2weqK5yJEgpgYPqxMqmpRt/0JMP/HFYL0ZZQQji5DTXajeYczQPHHbU6nMPzwH/SvLe7fGHPtP
YzwWZJ78WJAuZnKegtkCzlfqnhsQhp4O7Lwysmuo2WR5fU7GjmewO5k7zDN0v1+dPo1Me4XQPYFd
bS7m7HqbpBrwzkghp4oxOcvDIKzkTHb0nOWNDXXYzoHxDl/cFIIFkSU/txW/75qfiWG9WuP8Z6N3
5MBi8wIY+1zBQnRm4oim7dYbdBC+tpiNbp0ie0ZW3LpNTPd+12TNoYra/CGfweEpcf8o+sU3+zzb
5izqNjrELESxEhy+tBEsbW4HvYazcq0LA0EgNz00uRtdsKUJUfsx4vPi5dYxZKV2EnGqnZLRgKEZ
F8u5TNLxUCCCfAEabuw1IebrEOcRi1lorcBj6t0wYoxIrknbVknqPORdFG+j5lr30HpMYZNMxQAS
7QyWxEWNz2GM+G+woiCDLlXJm5tA4i0hrGfb8LALXET90raHQbHxGygS96UjaR80jtWjth+jMdwD
AzJmLJmQyFe/LjU7J60eyjelJifqpd10rCzT2kB5bf2Ox+XbZMH0ieG1vEEr7gAng30Ap4rrXy+M
NyYwnBWhar1Ndt/j4StUvDUt/DOIi7xFCKL4PNbHN+LpbNjSenjTvHDwc1BSb56FFJK1uM1bVPKI
QMewfoNCNiGqjcRbpBgnDAf1G/qTHgEJJ9zIYiIW/VYosIim+G3p0iqAl2SC6Y66XW1OTLKmeYpt
9sRhZA63DhHXW8tnPU9uswNwxl6ZCWhTeTlUy8yxrqy1iSh5D8rSKM9dylc2msFg8y6RGEqR8p5G
NJIRhekjY42CouYDNArYb4SDnj2ZWmADGd+pqtJinNL+4Q4ZKWa0QeD4l1/I6cy7AT2RDUghO8AN
y/AHzcjutTU6/ixSY5sSAvYNa9jrZerhSZ6Mu6W6DWk9H/o2CW8Ln0VJ7AuYxZcsDsUDgdTeR5OK
KatR1DtS6Cj6FcuDbc5M2GUzBwQSQNeh3E1iip2sOiR9AJmh2xmrCWpfJAGM+PRuj3159BacVpF2
xIOlWr6VfYnPSLnsa1z5tnPlvQIO3vTNmEB84f4PFxC/c+0KPooNNgTD4W4Bre3Y2zCNIz/MCLS2
DTo4gtNdkkAZEiEaX9qYPdhKetPXR3eUEbiy877Z9GiHKuiwMXELiA8EBNBiDa2g93LHV/OSRCTT
Q5eE9tNYeQTVrXzX9kbljyVBjdKL3E2KAZzfklnetnFlb2a3GU4IddjXRGgJf7oF3EJLuEwzeaAW
LKHvTplcCqMGpGtcZqTptoM1J2e4HfWehb/FO7ujm1YfNBQzhNKG545bFXGo6k/TWXqM2IR1GJCi
ieOEEPLsaNuuC8t9GYksMJOX1tbqh2iedJ+I2jee3mSYRzGfCssf5qHy4zZS7nbV9rfJnhS/IF1/
bcUoAjSb+eCqd4qx3ihKwjxp1zwQ7Qbc0AP8KRsUKAsLA21H01CmR/PSR5TWVbX0Br1xx19iunUt
2UZsFL1TFLo4pubuFSH3/RApmT+46t0koLM17Hn2tU45dV75IoTtXIpO+dFM/FCTpRlXs6qLbTun
f7UG+J0GUXGccx7Kvkku2TBOvpLMjj/hMtAx76MKwbSi2vkJI+9wO4e4B4kBpnQfhpiuId0hHOWH
OZnj2QyBb01VHMT9ZAWt4H/SV3p+UsQABdQgMDpP5dGdB5xB3LK+oDl2Uxu2VAZQEQNLRB3LDcCy
rMhEbp+bycPRZWLxpDVDu4dku40nBcpaLZZDbmUt0MrquWvLR0UF8IbAdrt32vZdE5keGI1mcodl
3HyeeV/6CZbcEh3dCNeiNSbaD3G6RQ6aFXykzRuV3UflxeIER0kle7V8a1sDrBzLgg03BRwKfNaD
ZZpwH+q99ywsTL9zBmIdyDRNGdrQrX0nVTrdJkCGaBa1u8yNXh3EaraTp+NmKrLtMkU2m+GBL2gY
xM6OQnUrnOwVQ6BpUxMy2yK5qm6zGDRhqUQIrejVpZjQw2pDpqjcNg3fQRJupySDE3R50gUijPfE
4LJTivSurer2mTX+BbPLDhnz5MHQNGVfcSP54fyQAeAY80Q8tuxnI4tEs+GSNxHwSrq6ZceqNjor
fXZ2lRFN+7yytU0CwMYXLnKyyT0Sk8Xyph2CHITkxnLSx9gTZ9tym22HRC5561zdDdDxDoujejB+
ETnhGQ6VZkjzXY/w+9LbJXJeCV4M6Knvwlndto7b+NCVs13oWTxJQhFtUXl619Dd2dZ9O37RcsJC
OeybWtex+vI8PEsNhL/qMJk2mD9+4adyibG4fxD+zHZCweliNjZOBkYmIigHWt9pcDRpELTTwxyY
zyReY+Iz8FwDBWwgoPauCQaWFLvaQsG8RgkCdHjZPdUZFC6DRKBHzr+ZQNBnkzn7Kitps8cajOfP
d2QWxrNIskclrJdgULXwKlrj3TbJwy9DdUr6VByLmce1qQDnKslmVM7ZYZcJ9fSM9+5Gw4UuqGsN
RaQyhDoXglNK21OnF4C8pgxNx6j2QwRW96rCnmWorebjYC2gIMwyxxrJth5DL112cDQxw0ghpPaL
wk59yhOAAF59xPKyP02jGE7y7PMQ2WZ/yhOgU3BqmKkdwu3g2/dzkbl7ftzqZGRqdbKJd+26pbzN
iP2ekERaTknOps2DlxTIq7kdyYA+m/Y1CUZkaM5EL1yfUP9NaF5zSuvitXFzAiiFOTaHJc7ZInuw
mt1sRpa4n0+j0aNl7rR44dpanvuWhTqLXpjHQVkN8ar9NC/FiVmkYBM0hVurL1/tGFRAN0Ql1yfU
0uKzm5tloMRlzF7KDU/ywPKVdWic3izC7rtQUZvT0jfoZY3WvuFxeGrUFOxizLLUr5vyOUm7P9uu
6D++K3kmv6Z4sdA+n8PFRfmlF/twdaOU+wx55q7F1ZqP33vTVMXEm+ZgT+F4sqMXSE0VD7qthtQ/
uwuysp6TvBpFVGhBq9bpsesWEu7LRhvTR03xEtzs+WAk3yxkKFGCYAXftmEY8JBa30B9H8r2lio8
LpDQDeJ0DnM/VsNwv2T1YWxrhBUKXBGT+Dh28BIVFmvAYCfjJN8BYh7khZ3lhbRdhV+F4S6BPG21
uGL7Gxp+3AGiRCoE+vdzWXhsrUaTeA2GVCeADvpJwDEPKgceW/3dXbLvxF1cvtkQDbnhfxg7ryW5
cSxMPxEj6M1telcmM6ukVt8wJJUEeu+ffj+CPZOK2p6NvUEQIMjKogGBc36jWy6rY+p4YGGDGgZH
ea8KfchP1VzIqixMxDx4zOdb+W+7fYzo/+jdO169G/uA4GK214p+jdnyNxYn7bo2UYXb2oqJwEgW
H7oy9Ujq0EEU+H/nboRY+riqvAp8ZuCUQO4oOhB/u/EjwFOCDOCgKc3FT9rwmCgpcu4vLTaBuzbs
rplfXGLGgRMq2TikFel35OQEgfIamlaLx+ykv9RowxMOV9ytE1fKCmA06QQRTTe/TDPG7indab24
OmTF/PSO7/p7pbrGvpvDBKplpadBIBNZVfp51LC22UNEcO5txTvsdS54yTR/8yQNEvuBTECk7Pqj
ktsxr447PgcjgmyWo9TMmogzeog3lF1y8tUAXe5GYVoFGevMpTmiBaNYq4ms80oZAGm5hr6KPWHe
UTzKiiI+efn0wc3GnwbQ6tHsM7w19ajZhKTI9L7xnvtgMvYElQtYY+uIJcTGqur8RU0hNXYso9ZB
UkSrNhH5ixWRcUbICtH+bA/RftqQhfHoheCzMaBsi8eN7k7xX6D+q7OfReYaS+RsUytTeYkRzjC0
XPlSMMzunKFyjwm+RFe8M8lJW1Pzc4iDvTM1eM835t1xgnzPK5AdfOLoX/LMRzEhUr63vlmskaft
QIwGybOisu6pvW5bJGHwXRThO5GkNQ7c5rdOBFcEUZ1faUA8je+Cnin2S+IzfclEVK4qFds2s7Z/
EJl3iQUwRjlq0x4IltxIDcJxaUuIVkRLNrmo46OO4vzGSc3pgIrptJ9IHWxAaRqbSWnqLdPHTV70
0V4t53iHR0QqI9LaBK39DNAfu8Kgu2XwSYwoD7/5SmHDBCeZoN/jQs1n8kq4VQ17utW9+q2ptb+y
vilRJ4cwSbafPAxeLZEbeegA9dkGzeX4GkRxCrk1Hhmkts2YJucyLfqzNUfvRqC+vVGVB6+rlHes
r7eBZxBShbG38dtkO4hIvIMU/BFgNPVkVrryZqiWgn2G2m/dNgXZaOXhLqkG91tF/LryXLD1tT+e
CXyKTWIip9SRQT6gyL9xUXL/Xnu9sXZiR3thBWAcqyKs9zXcs3toNrDeyYT/qpAPtrzoo8KQmPm0
Zly9PClm7xHz4BldcDVKn9CGEmQ/k+IXsgIhOdKwWE2V7d1BG/s7EToQhssJj60pnl4IMXyMenOc
xqC593XjXluELcIMPDNG09UeJXCGI5n/TvixJ5nzjsmlJatHfdkte8pGWZeF7P44+tH2r6eQu+3J
l+M8YmXKURD5hP0xmxovm3mP3bGsyy35velClU6y/sfmY/+ju2yTxac2eR7ZNmpNtjHUYlixtkvQ
fsuygo/qvKk6TGEIp/6n1ehMJgTz/kQBsrvFj+2f+nLoUgYjaUDFUnYiDsqTLIr5M9ubOeJjsm7W
43/qqFczi+yiSz7q4mZpKq+DmxprQETiJtuK1GZ0j8x+L9tkocJNV8PevyxNqR2/Coaxx0ENzo1H
EzX/pU3uyOqpIr8zax3PJ1/aIqVeaVqnHh9trDjXiNkbL7mZaNvQLcTeKpAaz5XSelYLU332Uy/k
0zc03ytX+5ICRL7rqjKcJj9ItzYGRNd8nFg+iXGFxFv+LQRxsY8wgDyQGIG1DDsRk72NpnvdpqsS
Yil+9mTnXX0xo2Tv8o094+TJFGmKkyPMsX3Mkv+cIdm6R9zlPasS5xn6obpVWHYxrAj7qW+GiBm+
+hQPzQkxlPSMe2+ApQ5AblBU09bwNBvTkxT9uHz6HjjITnKhvTsB/aesqdRv6K1lm6C3s606aa+k
m1uWmC0yjXk8rGvUDfdmlZPpURFk0nSIcky9N3HXqe+l0wMYbeKZTUEkKcEfCgsqYfwVFR9G3das
lAE0tsL6MvVmsUnhzt2SEJGCYsh/EMsfz7KpEnr77CXpUdZkAVFY7Gqo3xvZX7Y1rf7uWV11kbUu
zCcyTMNT04weOLUm2ORp3N+ywM+gwYb9VhF9f5NtYc5kF3DUs6x5uHKewzL9hQzNPx2mAalqopJg
UOZzyCLVf4e9FVzlabxiCo8q1oWrR4euxe7BVKrkKNtK3ttLo/jPXk0Of8w36CWKV21KVUw843Hn
uGIOTzBsyzZhhdc0I4Mqm6y8A3Wb5D/luC6bwn4a12qh6XtZjcY6v41ExZczZFhg6wCVJOZVglyB
g75GReQcoprxFcmW/4Buly71xPxc878+2j/3I8SfAYc09J0836Njp4X3gWwcK5u0X6PglD8hGWge
jWHWzynDYSXbZNHlav7UzIWIFOCc+jjNmk9Qc/6749FZiyfnUOjq66NJbo2Jnz892two/aV6FbOf
KvRWblVHT7lOyjjArHfZerTZSgOIoPJOsodChmnplokyOSg6YJhGR3U8KkzMUNS0eRcEgrY+c4ad
rGpBnuKG0MK7dqz6PfD9GeQzxwrnzmEfpIcoCABVz9U+aAscg8GZINXE2iuw3w0vAd+Wm0SY56pJ
Uv2g1yD3m76134es6g+BwoxN7k2GOj40VTFuhAlXvmts5+RXTErsmOicqmgBImmJ/eZ0GUswL/gi
a1aqxfc5TyBroevbb4ZpoZLUpFfZlLeC2URaTBdZBTFlrvFw/Fai87DRh9J7s8JOQRIsVLaW57lv
GlOjg5oxqZPVHKkX9NeY5MjOBsPFKwyGs9zpg+h4+6rzWHfrfjR4r4riVZ1PGjdMdxvPyy6yI7bE
zOnGFmckjAtXsq3ny7MNalSoPNb3Xlh0kGj45A3ywya/Ta7u+IQ75zRO00EXWRu2Ph2cpN4FTpeA
/RThPkMt5E3016Ko0p2nYAyd9LPuZW/fCRJYJH+1dpuDynpX4o7oVKJ+bUXM133M0ndLG0bm+Yxy
mMYkzMUN5zyF0J3REU3eO2Ug2eL5X5CDxoJjQPzZa829rJVFX705xpHRMdzaeFk6oIJOjq570Ldi
pKgzP3ivByJZSUlKChqNftAy4awDcgJzlM9ZdyBdtmFitjvCWHNszGU6n97H1sjWpp6Kg6dvEB91
X+3ZD0YWenIwTOXFyKqvra5gxeOW4ws/GhmOfCBenbB2UQxokRHJ47WwC6iGOhqCqGbl35use/X9
Un3DyVAiblaV6fn3lLhWXDJXV5WS6zNqoIvmQm4F8xzDzs0nkYlkadIGPzwpRneL6uRnYbvGocbG
4jmw0IcbmeKe0zL9i7l3/dM1g+duSLVf2GzsYq+2WCy91OO0YkKekcNuGuASVrzyEFf+Kmb8dZBV
K4E3xrsZ1ccQIO9PLUUYTnlNsDG56XZ+Rpk32+UacdpMibKt20cFSe/wK5O+ct+5EBmCxgvQp4+b
V7PLKwIBdvizCr6rYrL3Xq3N6PzM3YwqMcIsCnKMs12CtirIWHvSr1PUZ299G83swiQ4yWpSojcK
aOIC895+9duRPFTbl3A1jOE1rMyZXxbVO1DB0aEu0QixlOyA3RMmDoldHQj6VVtzppWzMjduTP35
8xM5SBIUG0BQ20gh0U9SK1lFehMSvLFXpn7FdfAmJkYgg6F2J3w9x+07A/WlaMW77jRo1qbZ1WK1
9t5NrnZtan0n9yF96p1bPLRXg/3RMji/m4Hj3dMCeX4sMt47yxhx0caEed43IARHrBlX07mmord4
Kzsi93OtI1l8y3DilTX0gItb7cW7wC+s9yYvMdvN0r3c13qWenX86rDUCrO8Nv10NNVYRdZCP8Rl
Mj2nc9Go/XmKGp1wDbWirbtd5yo2Wka6/TzomsOad0xXRHTQDJCNxrwnsvjGjGN6TvXKflZ7jb3+
2ExbMww7BGvnutwlCxKY2Dx1z7KynCota4ukak4YNe2DQ9+lhCXrAMM016oCCEMoh8lqPv8BkgA2
R8+wZ7IWwImoDo1O78lVp2MbjG9LVe7RqqI7hVb8nCbdX2Ye5ceUiNdz15X/FChgOlt85cr1px29
6g1POj/l0bcxHM1Y1YNWrgCQIy0ynyVsCAYNeoRggOmLFyN2h13QQabUElW88CZBErC7abzMHkay
TfZzsQZ6kVW3NF9h3BFlmI9/tE9ljXxRZSvoMoqKqZyvbYLRD2CcUmRRkwEwhmLZJwVJ5LktNBk9
EQISwDns5i21svfCL4NnWfO80Z+hlTiSzzv7JlL2Sm9HLKSz9k21M/3JxvcDxEgD6IUeJbBUFsd3
WQkqckzo1U8XWdUaoByQ8ZK9rBZjFh393gM5PB+JjGf6MvXh8odlk22N67BKxE3WrLQnxNqjiSKr
Id7vW9ucA9Hz4YFtFSe4GPZKVhPdsV4rKLiyJn9fI/RDYqfVq/zt6YzzGqxIwU9z/t0zsGjUtWIr
qwXm8jyaGW438rfZKTJIEUJQc02eLfS716QgxEtimdSapWXqWinr6mSTLCCQPJaM1WZeH1SbzJDA
/PPdGfJxFQnhfAdAfK7YwpOO96m2pt/ELb6MREK/FS10EZLywR2fbz71TA1XeHQWzyA4kkOR2/6p
Mabg7PtKeCAPmR1yRDxf9DT6kiDP9tGMzs0c8Wt33OIjS3Mby+V4OGkFpsZuBPqG2E/4cSQRXxPB
Z2GgCTd6ToYsAokjxJkU6T4apjd7yowVcpzAN4rEfmqmNp9WaanxePOmdkn6IgvFtpMXoqFIZPvf
HRQe110MA93tS/JpouwAXAE9h0OnorHZwmLxmuEMWH46VnX5A9tM5Whp6fhmtSWP3fCq4Qf/Bd+1
n9nkrknQo9xd+LvADn6VbRq/hFGIbm3iKDto+uqXwoo0Jq3NTnN1+z2w96TEkq/GNPU7Qwmjrask
Z6F4P5muqyezCn+ZYf6jHQKT9E7pHDQQo2TZXIyzEBobqihBgQnygxcY8d89SaJktFygSCXJSocX
Oy4Hb6MHpJdKgAC3PN8TkY9I+WF63mQR5i+oE5Ml0L6Wk/AOlkfmE+B7si0D5DFNB7BSDxa+rjv/
Yv3twvp+7jPtZqj1CSJ6uSILJXZqTkTMQu6SwMtAvFdlbl45xssw/K3jeGJc88Z2D2PaIn84AFCu
1sQZlYOmkFeD01Tu4M7ryIP4xuknUA/1OSECtkFfyd5kdjb7yE5HPo9IbNriW5m61X3S+WjTpL84
JO4BdzsBEVMKxRyCy+BFP8cM08WhRzsXq8XfEzSYotE93ABFvba6oLmSvNX2VmkFJ2FlROXDwt2I
TDW+gPz80VtR8dtEBZNc0K+wbUvI3wHB+rxAHKJv2pWKSN0R577+puZa+FqCUpE1WZRWo+0gzhMc
m3vIwi90kC6Dd/Yhq9yQUdGA/UUHsBHbCC+Gl04z1ftIanXr6eS6ZdVCSPE5jdCCn3d2oAvvvQEZ
e7C7i2wyYB/sndAuN7Uba3evMxpQngCI5pps0gwLwbcmiU/ygPnrczT4MjN3CQ+55s9qn0V7H30g
rWZYXGUNTyqxTVwfC51558DKhnx1c5I1T9fae6gkIAQcJOllm45HyLHzMhsWDQfIgknJjlcDe9H5
AOEq4zYuYxU0Aj2YVUevrU72Yd6pzMXQE/hTIA0cZQ9C3f3Jz1GBepxSuMkJ8dV4+c1p2Ofr0Bvv
Y0S4Y7Q0/V77WKNlVXBK0oAvXd5Ev+3GRleaudPNCexb0n8UeOK+EdNcj4Y1YE2SGW/FUPwMYoQm
5D5CtOoacUrvAGLUfLM1/AyVzuu3sm9m6OJUYlOzlnt7lUwP9uvW3jdf+d4XgGGqMT15ATMIqGjh
TRaIo+TbMvbzbfzfNn0M05UoPcS7bT28jWIA5eV7aH+b+yQIjbubt8Y9nhQGfTAtR1mNFK89ahPw
ENlF623jzgdsdNJw6Z/VpJEHVFoP9nx4KaodcHcfQXS4baXSOjdZxFHNaFf3w9ERkXNr0EZ/HiIF
mrkOAC03BexoHGn2sjMRweCKlhxrGr/J1qB+6y0XaNgCbP7nfFX7O08VfwuzH2AUtik3uHQ6Fnd1
u1RlW2NWm0rjeyZrmJjm+6kEYLdUdZ+jpnTvA9x4kU2DMZHOayMVW49S3GXbOPknLePFkLWqUbpD
Y1U5Pfijsujs8aUAHPK0NMGCxNGq91aGk4Wvjstr3qCdZY+6uSK3S6bY6MVNFp4a7NXcmJ5lbfDd
+jms3H2uJ2G8nuo5ClyVzkruzUO+8omlEzqr42j3aDO8+Jenqnz0uqK+aiGssl8O3qJDrd5kwXOE
gkdHtvrR5pv9exWqwwVFH/XWCT+6VJr916NDzDoF5Y263j/aXOzKmmE5ad31CFYgI7S2Bnu86GH0
2gxe+sw3MH0mhX7qIEGcZA2jTFtdyU0vCW5aYzbHP9rkYVad/6gaX2y0okwB+WTOVRZuRZTQgRAA
Q522QlUA6ZKLqfpNDEf1XkV+cffjgvCaF4V72ZaGGbHKCIh5kOXFeix9dcWz7x9lZ9PAozVHpdgw
gf8UKnZYCcPsVrRhda+m4tYQKHxC77W65zEit2ag+GsVOiheD/3Zac2OC8DOAPjUhkQqSCnNru7q
WEUvdeQe5U7ZhM+YRvC+9o7a2BfPozmc7SrouJ+98V6bfXHyhqoFFTSK9KkSxTYrtoraF5u6dqqN
ZokJ4JFf70zFcJ66GIpG1PnxbD+2xcfta234OXz47uIX3ZPVCRTbA3JS8BJ++G20swIED2KLlU7O
DMArtPIwhPbH5GYg2Kqj2gmYE0oAplvt9E3DHGRdM/vIPPyF9HQ1gRJeD6ECkdTnay6zfeBjYNeb
YNBVpT+BmHjXKifcCz4IBLhVIOmAlLtOP6sTWnONphgkF2Anuco+GfQvrLsYbEAvbApDfU7b5IgZ
tXIp2wJ6bNe7x7SDAGcY71HdRyz/XNbJoD3TLnDvU2ppp5GMNvGOhmCika/SbGzgTK3UASdd1IlJ
3464AXhFF6+aiW8ki+EntbtqQe29ziJ8IyQGeyxNeI/CuJh1pO4UjFFWefhlmqY3MkKbsNGKXW43
7rlLcYMhEMDmoxh7FOBtozwjWvYVhMWAC13T7QonwMdV1/3nLvvgNMEJuRVjhe5zv3ZMg8xtrmiX
lLlqag3q1Ug4c1+m09lCcFYEgERSBcvFWIeTN8aHWuurU9X61Rb7yH5TO464JG41bdRG/yoG/ANA
TLVbMUHRUKfiagH/uJa6+a5EYXlIUWu8IJMIroRvyjapneZS5DlREr2HvzX5a1GO3QUgwaGtEGRs
qnidVcXeSwfvmBljuUmYN7C0MoOVgZvWuurag1XOiEDRaluzt+MdAOEfSDV9n81EDyZZ8jVXq1sD
h2vXqLMRweO5sWsFuF7cNGeNEp0E4FpoSbBibw2+9oYN20b9Ucb6CK/OrM49QIOjMgc8jPoqZ9Ta
PK1misJj1JIHSQKEWbIYyYiwb9R3Pf3e2cpzksDzRRxlnURX0Mu/J9coT+TfVL6EcYXmmnoa81K7
mTA8TB570r121cfgb5xybWRBeGmzUpzEwAwj1Xh/xwBfnqQtkNvr56e3SAlZOR2aFE74jlEvE8yY
GKpdVtU+sMcfrqm6l8GNmzWhwCYgFLqAHfBWI7dkO0fRBThCCMg0WoZpWV7NkZKvEAGydR+FH3Va
4JIdmge+5V0MYgV5q2rHBf1dJVjEDIThyT5gytGU1iuBEX0VgS7b+FF999wajplb4/6mGvkxqBgH
I8VcT31Xr4uWmECVvaJpql66MNQuzVw4JoaVDiTMJFsFuvC3ZgtSL9B0ViiK0zL2WvVWxLG7BpS1
C3PxoZB5QIkhRFGIUMbPzuqLLw2y5ny0D22GjZ3jwmnSBTkQdYCe6jE9fhI1QJ7pyoqkWZP3LAvz
GVvzdIUbwHsSqQF/3rFmCPVmhFz8MngE2Cu9HckKixvCKnw+mxKEkq+24PDN6DKAvFxhm8WsgkVh
G6tweMyG4PWUiJ3tzeqzZfchXD9FoMwA3ujqCSAGMwN46O+DCatGHcL8qtWgMjW/ekiDIbDfbe0B
56tsh6izszKzRl0jNJ1v1bwFodwqGLBoqoJ8JHoxQvgkFgr3PpbjbQjs+kKoMV1P7YgoWtq8wF6+
EWmuVxZ68kdv1EGB6r51dGz3pPidd1Ji3z1ZM06njNrvtetdipBh1qwVhrGkLA8TCktYqP7dA0Td
l237N94HBpxgW2yVIh6feryKLg7B43wmEItEvyeOewb/MDLLHnyuYP/3wKqd6IYAvhRFW91o/VWd
Q6JIo5JARSNMsm6FdSjdMl9Zsd3sga7ngOI8C9ANH4MdZOaTk5GU0nM0t5COvRdW6xLlybVNHEX7
YmzMfVeV3l+J9waXqVUb/+dkVxs473xLvRkio/wMjW6dWak46YPAH7FU6w0rde/QATzbW+BAwZ2Q
klJ8Fm8thHvHygl6qOaGOeOTN1j9a9KjUeRQQ0wm3jameMtSxT4/irLPnaVqM/M/2hUUMWy+ni2f
uaPXW+AY3RSgZ+l5O1/43jrwUF/TGPrWLJlXuip4FX3TOE9VRNqU2cdHkunbTMTjSZ2Qb0Io6qpF
4pc1O0RB1bmgWywfRlZnfIjnYhbPMbNBu6hm1Vz7rhmfm2geual5hWiuVchUt6ySfSEcNVgnDrcR
TNhRaVh/tF3CzMMKv8SJjs6hmb9axmDvhixk/T0Xvvs0eS08tEaLtnV7TZw6PgUsD06J74QbI4cA
ABs7PFu2edWFAXvDG3iisHvsQVwR34u2vVJdJwwqCeyxOGtngTMtPUgMmD1npKEKA0s0rdnrCgTm
fwulJV/UoW2ae9hlGAGSWn4BUmNIvYYwC34NDrLncyJAmfSt7mPriuEWHAnMQD041qIDjTWKfmTF
6XMsoZELgtJHHtT8XJvjqxpMA9QO394MqNKsx7mKTMG47kxulpm4AM2cIIFX0iI9OWmgizwzP4PI
OPQjjBTgSs+t2V6VBv+nzIzijY6J5rSWmLlgJvBb4M+2Tj9mcAom93lINI2pYJu+eKTmTlFdfpmA
G73jtQHaMP8e9GHyrma4xHjNh5v7PNwySuDMoYJq0lnpJDxQjudqT7IY+YQBsPKUjS97owGOvVoh
SwWwpw9SYKwy8yRPg2vlW1iJ7JhGBUP20DobDLuBh5BSAASXT+scxbTQyW3eC3ttMuQ99RqU3gqg
AP5r/S6u+XtIjvhPEQHWQzwFXwKk4BAf3Y1Yy20cZ4DgPuONAGhvYo27i/5voqyTrvrNuqY5N326
r4aKzySowNjB0lqNIQk18Dir6ugE3/KsML4iIY8i53DTY2Edkl65TQQBZnqrui/N2Xgg+lttjUPk
DQHZ+o0XTd4xCK3niFTaOtGRVWrUDOE/A8S4fXZNfbxoSfQ2qKxSg1IgoxhAGZ5NmkofXZu45u8B
BfqyKECItGp3NglvsFyFvQhHJOPvtne0O7BdF2lsZWQhYDJOazOuPku6epMntvcKC8B5Uce3CQTf
qwEYwc5EvSuj+GvBxAD5yhBoZUEyVVanRE+Z8xUpAE1F2cetGzB/MhLgL9YmE62xLou8O8COyN9a
s6oPA2yRtazqsVODN64s/EKV+onpMv9P09obvRAfo62M+zxKpjPCH6/dBNjbdO34RSDl8iJqrSIz
jBSm0znJ1qrscl9AAzcE7AwlRmIu5efNTA23RyrYCUgy5mLlTEO6ZRX9YhDnYBTfpOlLGwAW+57Z
b5iWNcd0xswUM64uAGFxNJ2XcMaNVsaoHgFGBDOSVBajHn5RFMPfRv9tku2yezq/dtWpEFxXr4FO
t0rzhFICPWsd5LRWlWLj70YcIQ9W8BbVIAX8+1CLZCeg89qNAbeoH+4IlaNuiOfdoqshMUISN5Sa
LBjcyEHJexbckDtaP4EkOfwY3VqcwGVZ05bJKr9Ebso32irhkh3kZjwRQYKFxb/XVzloX7fRURAq
lP04QwqZy6anvANuLWq8HvxVrGhzHIFWARZrS1blm6Nkm1gVOOR+mF0Pinm+cPV8Rrn1wCfaWqxO
WwlVlI3DlI7pQfYMnYYrgyyi+Of4Zj6J7KUF6riynTTZyF8ZozVNAhbhs9nVby9qdS8VRhxvDcm9
P4Lh/NnO928wQ+eQoUYtc8CyiOX1l5sRS2RSWhjfyWqalvugUHT8Z+bflIH7FHhnHOSflD8D5+Ug
LHvESbpy6xXFhzwuGQQc8/k2LndYNkq8VOaTdbFm0uijbSj0do/UCp5MgD4W7K98GqDdkqEexmTY
qnr1XeKBZdEDo24r+HXEU5EcScvexoyodBLGeLfeyqT3gvMKVPF3B3Nx69UBd9RGQnTXxPVd3ns7
dl964j67qTIY1q0+RG+PqTvprfyUOCz/mgDNtsdNAzusA6GuxUbeLnk35FaBx2e8kpvyKbAC3Sev
3K68vMtO+Dp6oM/k5lxARODZUPYlXu+MLX08AUQA5ozVMEagf2zKox0cKUAiu0Z2WjanpAMNZYcH
+feGuiZGXW+iJv46DfpJXrnlKkEtXeVWMm7ktZZXJW5y1v+NhvjKjAGQ90QeIbdk2/I4yLosjATH
kLoNgGgi+ti3N3njl0dTXprH0yD3VEQ+VyUY9o28FPJH6l3F9WlErq+JoDPLtcofzWwbgtzlcn3N
zOkmgFfGLmU2wFN318qsgWkb7LIJonOjjzd9HjrkZzuNbGc/iQkkMHZ8KxU6J0q4NXpCVpzl/9cf
/uM3yE1sryC764G+9FzuHmoyOJR2hr6RQ4D8vrfIjR9sAFnDLYHLu1zcBU7xx1vzB6ji8xU0SOPl
IazJqd4ZQaZN28gN/lbaVN0+rjCD4El3XCjdj8FF7V5TTCx38rd0fvmS2JO6Q6Oxm9Z1GlyaXleA
eczj0PxayyPl1v9s89piQjggiDfySeiiZMcUhqXL/CDoA9JOJhzrx+Mzd7DLiQ6mvu6RYDvIJ3ho
rf4wZhbLknKbOT3GR+4Mrvyff9fOk6MfgBX2MgO4wgxIeTx7U/Tk6jOA0cjtapa3YXibh2X5JMnq
oy0n+jOPSJY+OVvfKXswK8mrIxTGSNlfFo+39Y9HdNmU+6fS6w9eba7lk7Acgq3AXvnS1CQI5FjI
gr3eo9B9fLzhj2dZtsmqmJ9Ctet2NSC9feCEO7nPlA+77PE4/vMjKOvyrsmt5RhZXzY/7ZfVT23L
Y1uUtv3P0IOtHAn+xDwKuHKrBHhMngBy62wQzvOHQ/cgmgqdheqo7/ChIE/PvEDe8d7WMQZ1XrKp
uTrMDVgfXnQiFpOa47EdXzNAKX3Vnq0ZqzoNxTXr3XZnmhNTiVpXN6rIid10CMysSPDuJO9gzGa7
SHPqq40IixcH8+LHjZd/VVaX1+lRl42Px+TTIXmfNIcO+0H5MMqimodruaXH0JfMCM6TvPryJDl4
xhHMCo9d50OrX8u3BFY7rXLzj9beNf7KLESU5LplxDV4C6numy25FAEXrI2U5EgcHGpINOMbhlh/
Dzvg7siYbOU1loW87dE8PUEolzXymPzIRv3kRUa6U6fhHJsFAmVee5CDjMao3cDZLVDP3QS5WL4A
RvMBKT89yhPKOy+3GOmbmQ1jh/3H1HuvmMW5C2bZj+27j+fZLpNPxGMwUDXVOXLc4/fpzaBtuhHi
/eMqFqnDSBrPn5nUTa2Nb0EXkqQSeAF/gUs2mIl7yI/KLuTWoJwY6KIMmrVddMzkZAu8brkfXec4
Aswhn7uHHolGcWivUxzDltnVsooKNZGTc9O1ZRCGS/1cGbGxk+eXv8u3w+HY6C+TkTU71TSu8q4+
bq3cytr2Z2SM4WrIc5T+oZD/s0B7DByK/PbL+jKxY3la4EjD8gGM/1ZL7Qx2fpP1TwiymwegaeVJ
snb6sC1PPAu/iyBNl/sr78RjjHncGD7QvxLomeboVRsLgjSyGI6Bw0nOS+Aygm9QCNwWXDJ5Z+Rj
LVRijxbwYD/HN+S/g7ns8BjRH3dyeaDn8f5xER575Zbs8v8+FXO1AfbS02Oolz9GVpe5+KMut5bG
KcT2gwktwgxyoqu09kHFY1F2kX92mXLJTRw2edWWTfLa/8Dqlw+l/J1/zDKWY4vMXQMLuJAQxB6D
D72cv5IcIXQtX5MpRw5mLUbzb7RWiCcHXXzI6yBQt7L7sunPX9AQMEgrkmUeJ59UOaN7FI+2cUpJ
OWgoRWrAxOZJmPx3HsWCkpT1P+ayy68vpgEmztOQo+vWsV0DT9/ZZKmmNXq9OUmoH678IWZ10l1d
PcppmZzUyS1ZLKeep4WySiIIzWsBAeTRWXZ5VOXWo3jcxkfb4298OjbM3luEOhjDGDPlwNkCBMgO
si7fPK54zDJ+3r/8+KnQ8lWo9Oof00h5C5cnb/ouINof5eMaoqQLaHq+B0HbIrkhn5R/35RHL0MV
oJz64BbJ5jMVRMAUeSzhPnFCJMFD7n3seKwB5Q5ZPPrJau//7LUqOy6/fn6SF7LH451Z5jPLwyxb
PT1ryZ/8972TW0svufm5Lg9azvpHr89/4PNRikZio7HftAmpWTmuPGYP8th/a3t0kXuXebbcfBTy
fjyqckse9z/P+sdyRvaWHT/9qX9r+3TWT39JzAM+RnNVG8Dom19xPJzJVZTTslaVL7wsCKVAzoRG
xOJ9DrM9ikfblOIJCv2OPmVjsLl0ksOtPPmj6x975KZvChBCpOCXJ1q+LPI9ebwsj5fqf7Y9DpPv
nez3b23/v6fyp2wm9+cRaL9h4+LQxrR2ngvLD9ejWFayj/ofsYp/6/6pbVlPzKdd/oI8z6c+y1/o
Y++iKf1vtfWCtRwa5BpUbj2+0XIMeVTl1mNC9uj8qe1TVfbzu//D2Hktt61sW/SLUIUcXkkwB5HK
0gvKlm3knPH1d6Dpfejj2qfqvqDQASAFAWD36jXHBBjQfSkVSIQ4NxHy8XCy9s7wVtzCt11RK8oT
oWym1WmZrlUnf7q/3kmmQjZ+L0vTLCMXZfHmZyzkE1EyUsO+hY4832impXg9EP0HyVpDBv4tV7u9
NEyZGIJ4u+TFhAgT+Jv7b6/b+61giUn/vc/9NrjX/XW7iKJoHfw6IWRho/Tq5Ul3W0tNpqWY/8Yk
GBAuiodnv+nD9e2JFxflvrm9Vu9lcbn+Z1E03B9dUfQJpPx+fYvyX2cQdVMakzuhxDxG95f9bWB9
axf/n/uRNV4lTN7SnUFgRJsjJH/MHO/dxLFiIwYG96LY+6ufeIne6/74w0XLX4f0TimtJu1EVuCl
QkqBa4DoQaRcU8jkmH+4Chzxmifx6vLSOE234soUcZel20m2FnVqGVvxsN//o7dn/49g5h9DhXtX
sSf+vWHeEdG7dboFuTIL6IkWhWBSVFjZ/eQULMdAc1HGs3hEb3FKcQcMkxrV7+JB/h3VqmR/hXU2
Syc1i4NZlu5iEMGoxBGtiU1Vs1q5uJc9w5fgnwXGopi5w9ZkYEDGC/ke+TBUxd/oqncQmm2DBYBQ
hl0jrqr4v1QpUia1zJ+LCJ2J0JOr8z94aoDuNLd45l+XX1zUP/5Ft6nr7aqLOYvYvT3mIYuTk6OP
K3GVxcfeN+IL3Iviwv5Vd5vViZa/xZz3nqL5/iepQaAuTaz1FtgYYhXnZ95rm0fDRgMEuFJRzFJE
egaANN/hM0mrobJ2pllgeuZWxyHNU41jvJsq/ylU0o0yn0OOq/RU+FWzEL2mNh220lTortylJOn1
fb6oQx51sXFSW1+aDgmeCjlFxyS213IYGNkKZBCGy8zsV0QlyRoerV2t+vUDmizWmoHGIjxPLdyL
IvmYeMPznNH+6IOBfUR/U7lQ4waoHBRFXQrwKI1ZnqgGKBCRWSaPkWNBFtTb0xjBQrBIW1irrO1v
HMObLklZf6F33Ha6UrwOmY6rVuJ9ZgVD8gof+L3ny2SKp/Vz50zGN4doPSu7ns+Cg9JAx+n7hV9X
1Vs1kdPLlLx4UeXEXELUIb0qBNsl57MtgE4oecqMEn6TLLsliGDIUAV53BgxludhbiGUhJlAj6NA
ECubOjeL8zTG5VnsiU2a5xbcsywDLEwQ3sgj3y1K8EPe2H/oLJ5tGnlG+aVyqWFHAonDnQPAC9tj
5hblEdRrGcGn5mEkKkMwdJs0JyfIaXrmw3Vu78nUYHnNIdjeQP0auzG89PMGoUt48eT4E6ymtBNV
RYpJN9xFqFw54DPNYLXG8i81NOyLzEroJZEUZTkOg88MgobIdEitSkyuZYalKB6yi7Hv27MSt87D
NG+qlLQ9k3sLdTU97g2BmiZLpbBwRetZndFHzOaGQYUL4/0c43A630pkc0D+tbjn7seXoeE8QJkJ
l2XQLOCeaitLMXR3HOsMxhvJ9Lmm6HvTItWZtFbFVU01bhZYwYPBwAG8cILiWCK1O9bz5l7k/tzE
OTHUHrSRiTatUPfZpCfaUtE1ZS82+ej/U5l3pbQcHVTuTpAQbAZq8Nx5JIza5tB9xH32rrGUTl44
cn+eLR09M5mJZCvkJZSYbvrJcudbkMXqx1jHZCsAxHn2h5S0azhYD5PCWrIxxsahtLNur3ZRs02S
KD/zL1CQ/DfyYz1I3Fxpop9krXuuoAad7DB+6M2yRvoqVY9Rx8KRBexxJYqigaXQF/Dr2aoaFh3G
HYtx7h4pCaZ8Eblc83GsYFNlSchueWe4fxxsZJ9WMukHcaqq1pWz5QRbxGE4daZg0db84JTu/Rs0
fvwrCKb4dt5Km5qHum1WmQzWZulhsdz56RNGhRNB+7xmrmzqB4QW9SPa8+5M6HgnShjtNo+Y1iGG
SgdgTXMPUWdpxd8HxfazbMPjwjWQRG1kP0Qs5l0JBd0Rflp3rHrCykUC7UQ0WJAsdmAwY7LZuBSq
LjUbYJvKUhTF5UkTef6pssgJm6+POQwkupTzQC/amMOv25+TxJm3MfMKzdl8/aBOk5GXjg7+9Nwz
Q69DThG7YlP6Ewr3e1ncbUMDQvKPStEsWlrEHW7/QOIMGXh+vyCvC0uFouSlpFbvVeUH287sfRjv
QflZFGvRHvVBtU5UqE3lJFkErCUbt3DigbvaD/1jO2/6GO6JrXmbPxq6LsFO5tX3zGiFhCE6FEOK
h+G8EXuiTmeWjWWDCVEtUsIav8H/0VEccut9P7odMAf8/xyS2D35FbKy+fs0TZsDub0O50ImGrj8
69uJ3uJDxrxQ62PSzDoKlh11o0EBC5HyFM6bDMDESRRHz4NYGHo94nU5Irg+Nxcy5PLFvZPYw0Hv
wA9fyzoyB0c2UZWgKB08MUZJ2luvBqn4kKVE61+HiqL44Abq6NYCBH47VHzaH0ekqr5qCxI0/m6Y
v9VYRIgdr1NuvifYk5K5NNnJoRnL5GAPIQknCuTNNmWdUWa1YhXngfIkF0F/tNXqexYo8lNv5vKT
GlTnlhfsmbVplC5AB/n16zT4X1bVqAeT1JJXO+VULOYUpwSawWtYSm/okf0H0agX/snLI/Mi2sgU
XiUI6h6zuedQvca9oj8rXpi/KPFOdOE3J32S6xr55TmokvHY+UpyGuYNcD+1X+hxxa5ZTwve2WTj
zUXRB6EpCzme/VOOe9xLbWKXKJeS19Sp4GgrWrMURa2r+62Ga6pb6AZE/IVptN0jNlagi4xBXYUI
Kl/rDlsEGb3eZtZXvpIKVrhm6unbAcvMS2EOz6TQtB9G8W2ya/vNkOxmnxYh6CRTbT/qiUQK2TKy
CxAdWLpB98u3zOaDlC3VnSJcxM3ae1ZIPoNh2/Tke7IXBc1qwhoWvfA/Vcgifzf+VacaFlmx6XQs
eqda4ddWQJiz8udUMsx9nbQjzO0uf1ZRTD9i/b4QjRJpbM9kYLyh5JVPosr0atYX7L7YiOIATWKn
OGO8FMUqsvXLxCqdKIkztr18kmG9qSiiD/44kZeQG4F2qGDFIIuuPChsZnYi6B61Lrl4YD1By65K
r7f2oqVrPGelK73BfYfbyeTx5gEYE752ctkt0fiEe1G0QtkkTSHsDqJoYkSED6TqHUVxksZvNr/5
Z1Eau/TC+zq7aBH5Pd7gb4Owl65J2sin0ENGHHjYVfVZeSHRZwV2orsWTvMSR418IFmhv6pqw6MS
QZUvY/soOoh6uIjrQqrSs6gSGx3KUWgiYKhaFcPVHPfY1PSvonuEHO2S6de6ztd2a5cYFlYrMObF
wRyt/BC2iOVmWHBxkGQ2dVvaYGbl0Y2cDui4GdYPgWJhBT4azxDCkg/ZKJ0V3MxiK4podEipV/PX
Qh9AUmoduQRzN6UbvQVMP7JqsgF3ZbkhUbxMPsiiTjfI8a21ytrHh2loh8yWjCc9SK1TERskWMzd
mlH+OZItueOnTTkxrFNwI2LPnjeTknhLIng1+bv/1N27iD1Dan6Wnaps/u14tSEBpjWjh2qY6vMg
laRL5zboO7K6dH6Jfmay96IPvflaWwN8oEzNj2mgmZCNy4SMuH5660r7KroOWnKsQs15r+pMdu0q
Mk5J4WDAUlXQUuDCviBH+pKAX62ifGmTNnSUCx4qe4i+tQoJYoZm1w+O3vp7ybTiTZgE8hNUlWoh
Tm9N73Lh1F8t60akEekRHMZR2xKzLaDuFsbVMWGO87hbgC2VbBGnVQ4ZF0bVseCdejSLwO08NdpX
wMl/N9z6iObiXouOhORnMP6uPPly5Ir2gLzHozhbZNlUmiVywtLSd7eiaFYdJR7WPNrhraevqFdD
j42NbPZot++nMCz9YJJevrcCQ1olSq5iS9VbW4N83x1eN/VR0XRrbcbpeBnxcXG7Rq5feBplUn9s
65Ox8xU2j/Srdp7tPmZIOuTG+vpkNrn+hSYRWKTOe567j4c2jS1EKv60qsqyOkdqU211rez3od0Y
uPt6BbYErQUfi2RVXnwoM9UCLJbXeR+RP7zEoS79lMi0vH1Qmimg4nLjx5j03wJJst4Vs06hHSvT
U2DCBmeI4j8gobY36QwVlyUvOXRJZGwIByQPNlIgcpxrg/gZLzLTm4IPXsCfiA+lH6qPDzLZSYyw
GYTHvq3/TCEjq2337GPNUTePXUvOMpzi+tlpmBO2Xak8kLfRkp6DwxK6K8sluOZ5W1XV8KAarBlp
ICe4xSltehB7llWxBAgC4dTGYF3wr3lUrN55zhLnXRkj6aR3jsM1AN9bBUm1F8VWgzyXWVG7U6MO
MJXCuGzXFqS65bXtvPgI0hdlH8inriy8l7CaPlTDV8+iNM0Z4JZqPIiujmIdQsXwLqIUdP6mSYrk
Uc9V78WbWEvMjfqp0CzrxdsMXmp9RPxUbppBbjZW0/ufubqp+sr8LMjIwjKnrLa93+fv2NwtOyO0
H5lHHjF5yM+VJwHP9xFvtF2gLG51c0OYs+KMs+6sZBk2wI5GHiLAa1qo/RR2hwYwtcDy25d7h1qr
NLc0W2PdYyl4bucNN8bo1ngju6IoGliwzc/1hNsWltUHkp34ZL8tyW7AcHRB7C4/a/PGBMV7sCXt
lFnl9EgU4L0twvFzDOdEjwY9BxwokHuJ+h5N/fg5VKGxHOb6cK7/7/42yKV7f8/2OA/pacvatwG+
/XP+e/3/Ov9/9xefq5Y9ym1HX+mZES17JuzXoh+rq2rp6sac68BlVFfRkDH5vdWJLoAi62sx1/11
LL+c4KwkZxOp/CaKjTGrLZ2yltfcGenvOhn7aCfT1/duonGIHGdRVegN/OJBShsDwSSar0Gpen9l
8ay7HRwbNx2U/EFsBp3/V969qgulLldqEMtHv0SIx0tKFCC0y8dm3oiiqUmI7m/ltHQ7pmuwHv9p
FfX3ojhC1MG2O2QhCW33qtuZ7uWEl9402A8Fl+tbh/0HRDLnI0bPxE1VZDvHQ0uqDtbjaHbONw0A
HdFCp38wbBvD0RjeSp7IIauvqIkRHu/qQlprqjO9QWToNy1nFcDTV2RZO/EZQUo6X1c2xgknbOfs
tQoLXfO5Ma94ULlqL+SNGLgOaNparZthr1YBzO7ZcEc46tzMdYwgR5zL5Es0iE0Hq3tlk2SFEr2z
dnqiF8B1Gu+aWrF0BRDduurWwUYsniaYLhrsGCDklr5gCIIuJhqqjVSm3YbJH1h87VepN58gRvq3
MMIJPm6b7iGsO2UrR02684ZEPwe+iieGVEyvSZD8Iukw/cXBAXbwe0nXoWNh/XvFT2ajDa1/LvO6
vubzRpMZHgY5uMS5g6bOUqSalA2jKc5Kgi4eZLK86p28PYv+ohsGTytMI0cM0IDTxLMnOynzeMl2
8dUH1oGvWp1cgA5hEGFgjKa18rDGB606G34bb0qkNac4RVShDfp0tGwyi1HHmwcr7cNdDsr44Oih
sSPske+dcer3aTkMO0kOi0Oq5Rj7eF14jGsPxFNv2ce4GPF6rQiShG3sraOmkXFgkKu17eQDQleg
ywCgugvrE8Uqiaz26kF7ghtM7iBvHLKByq57mlqsfjB3Hp5DAzxyqy+6NiAo5efyS80a9DIYZO11
sG1Y3nBP3/Ce6RZlOA4nDx8qENRZ4pZjEELCgh/HbxOCDy+Zvse1vfLwI3tn9bqGaxPOWvspfCKX
9FdoytN3Kda+E/hFXm74BMp9W12nDT/OXq9vuvkMdoR/B3lgBRYPAxMqcwTSSYrJ95y8RLXVvznk
GjAFTPsDbNThUmGkPtP4J6Br1ckxxhYUMk8AM6Nim9YKIBngfcM5gtbCoHzYZroUPnuSY50tBTWt
MIIP9A7JneH12y7px3fdZO6kKP6znfOkKGOWgw2Qh/eQBMCVX/TdVhylRvGu0npln1lK7xJLzPco
giKmqnNmsOFgyOE1i1uVPgJEFF3E3h+V5twiKv9uuXcfUsEn5APu5xF1ZWmjQ2MBb5niGHg2igYr
x0ZqX1sMLPeDJ6fgK7gkKbxt4pY9So+5CNHOWY1Njs/lXFT1EdGSbuQ7UfSSSlmgTowWmDwgkjMt
JgXzRs0C/J4KfSwOgxOXOFiwJzb3PmJP1OE0Tu9aJUWpz8jG+n8cNwGMKhCo/9e5RfGPj7bwEdgx
Elr8UXc/RHz+EBbTPk3e6zEInnnneos8soyd6qGt6DLtSXYsb6P1gbScMv7NlpNHF7PMt6IkDtI1
56lpU+dkGNIWdNF0dtoaSWGTNW/dYJULrbf8b40vPSMocn7oirLObF4HcMCXvpKpIR2A8rZp9Itg
xgN0kOh7GVYRPzt18z7b3S9joy1OxLkPMhD3E0KB8pQpZbAGZzotYl0uT/cG0coA63c/HUuevLGW
cvtKigzOzfMZxCGi473YmYO1sPqKNcv/fMhfp5aGGL2Q6r0m5KgCzJw/5H4CUUx6ecviV7R37V6y
ju3gY0CEdSiOL1IXICFRrYsOyfGSmPPbV8nJMNAD+1aH0hdLpcTeWoQKTpaMcUkkg/q/Fec6nLr7
UzhvRB0pmMoKXzRWQebWe4PoJ+rKSk7Xeo8rgCg2ppatQrAwbhuNhPfL6nuIcMHJ5epD8Ufkb10x
vloFk/ZqrL2nbMo6l1Sx7qq2ETRMa0gfbA2oSgTE7TQaXb/NyaqF4BiSs49t1c5IHJgg81u8t+Tw
nCVyuU6Z615kWLtEDIheJ0YlEVjP0xe+XbAk5m2/xSYEFGPS9U88Rd+9OjG/CsPbywQyfUg46Jri
KmYo/ZIXjQm+jyADCxrtr2F0jl6W5V9aHX2TdKLUvC1JoCdryDA63LB0UAsGSM90SvsXr+prmOZM
IETrYAXFIUiRAorWDAvPo9dN9UK0RkmQ4nkJU060jo2ZnCtJ/4znM7HikT0kVfkk2iLdJuYEaIkx
efhQNLJ0jnASYt83pvBB7ImNnPofkyqXu3uV2MMNNXAjfHxuR91bZSu1NhELUQtRZ9UBuEm7RncK
HHR573f/HLlPT7Wem3tvUuk7RbhSoUR6GmKnYInIY/FESZSDY7fKQUZHhWY9VDbJBCpGNIjNYEMN
Wkpzn0qSxnJ9P0bxpK9iKiDb/ec0f3QxrAgNmTj5/WwdNh3LzhoL93Ze0ewlER/xR8/JlKQldli6
q5kOQrD59FJfIRFEwfrHgaLh9pHiCwap7K0dXX+91WniG9w/fHRibkHPauVdHTTuv/5N996/z6v8
SH24DbfvMF8FsffHl52/3O07iZbbh7ZF+hABdkUqvjEaWz7kczfRwdMrwjxiV7SIzSguv9jV7RZ0
Q//dYUXoJLX9mtEGdmpDfarjsFxWGFj4IVIzv86+GXk9wtAjp7GTd2bgTRvLaX+Slju6CWBFOfzq
1BjrSN3Ej8KBD+b07S5Imh9V6jlrxkwHG4RpWKqhq5jjjLJ1vkwJi+yoXUgVL3JAszo4fNshxljj
bmVX8SvzzC0ivBe97pxFx2MH12N8rryS5OL2RfEHTobMDyJ2fO7k+mhF6C9Lsp4I6KwSolu5rn4L
8v4oseo55lgijiAYinnBL5dYdIjR+27RETNNdeJDKCnXqomlixwx5S3wM7qU3kFnLIK93FzVDx0y
qSQ+3eoUTFwWU96nu/tRPpE8N61ALuGbKl1EAxq0b82E4qpsOqSc01NdPtWJ3l96BkKNVcFCz5iS
9xMpI8DLIr6I/yIVmKzgkIPtQdlakB2aYTEgNdUd8g2N5NwpAw5g82ZMvGvVo+NP84Pl9wZZ/2xy
osVLNGbDWs1hjYm6DALDZsJljYDpP3XtxEACpKm6KXHRy23De0jnDTgKp7DKS2OCa0oauDgDY5jL
NG/CRCu29miNC1HkDaJdImgUCIbqW9W9vjb1t9BotL2osqVShUs2TNiF1vlK1ImNpnoqy0QwG0WX
Pxog5mljfftgUW2oOeu7Y57txAeLOi/oF6bTaG4zVqxYz19SNIaxnB0MEwDhXGUQVj9bluT2fhBd
82KVIwi+NIoSXlkz/zWEpbfrFe0EiDw5DphVXcTGnmD9g7Uy1ve6ZOwyTNwg88eyFElIGj0Nz+t2
HxuxcSHYb9yObUNzNeUe7kdBU+OiZTNp8xI8hiajsDe3Mg5J5brKE31Jni/tQWGoh3nwHNX2w+Qw
OuimkrWistUvjhNLD0Z48OeCFka/N4NRfbRELfejnszTQvQ+uP+RmHHvN8RQjpKJV684kSXnJt4V
4QXDu/Zc5KN7u6OmIvTJNW4WUJHrh7xK/atOkOyqRvlT4fnDQXQTG4Zk6gJboGIriqKvAmXdNUoy
x8VRog5FRYIkIT4xhxuWjuw7lyTTnAtc7mmvae2n71VQQuZ61Uo7nKSihRfZKP9FNwiYO1bug5Po
wcjvIoeKdggn7r98DJut5DvmBbGodcFBrFwpgY2XwTBZF9GgNMA95YLFGVEUDQBT9HOZMGDEeUOC
HBs0LCVr2rILef/GnXG89w2InWJmVlubRC2jtT2SMQHOMrgWqCFc7FnilWZBRltaTemtNUeDHA6/
5QrqObzqTY02VIuJHwzEQ20twVRo9jIRG8YuE25ZuHmq08Boo/Cxw5MwC/FmUp8HePj33lyEr/eW
NXj54a3hkH83W6t4mEPvxR52zSnr1/tmVgm1cwqj2BObXiRKzhsmtSROikrQte3GUVnxHiKAL/n4
HNwSr+Y8b5lhd/UuqxNhloZZ7Cx8uG8YIyN1EOVUqB46PX3TZ+FROytpqvkr4E2E8sgU+iOjBOwG
DZKgANzdvdioZTNMGBxVM3/jP7tq4nyFsQoDo87APormrptQiIrdCOwMyP84YpkDcD6LdlD2blfM
HrEgieGMRLbJEqK4irdmYC+HOSqzgX2C3QEKM+QL+koaNQmJXftzbPUfHrSIJC83A/ZfrqE8+fg6
7vO2e7e4rIcQO7B1o+ifwag7q2HOqo05Te4ceOOkK/H33q+22BP/AdawgpXuc60kXNIOcqu6Vezr
2wajtr2p5cXOZJIQl1G1kOR20+vmS8JfbRgDCn1EHTL/YW4BpWJMbgOknyTDjSpEzLMoLZszrq35
nyX2UqANqxIsCL+7nbKvIVv4pclCl1ZA4ouT4fjHhUGizHUznRqEoqUsJSn1iPcTcCsD40tPA2ml
Gce8r4Z9HZj9baPp4bD31PnKpeNnqqjlHslvuXeyEui42M1sp1NWYldYr4o9sYktryTbyYGGMefO
57MdS6GVCHQYdPzrjVU4VrYLU0AAs0Z0/jPFRvzB92KbapBlFHwzvVnDNM05iuJy5EJzKnabiYBX
llqje//PiPv0XhR7jtJjb4WAl5d3DieQjTan/d03RqsHm1Y3DvGcey/uA7EJ52LPEsd6CuujqCo8
A3MH32Y0ImwNOuFoYEod/98uzx8Tpa5wH9UyNGCzauy2a7Vqv4uBfCGS55rOfIhSx8ZAbEQxCqEQ
K6H0q2JI2R8whmwWU211uKJI0XCw7NzVsOlq8mFc+CnWugH+1K5sl8xiVNnbEPv54STDs1LMYF3G
I/jG5hjOIaUfWTpfqWmHbjQ+pXkZLGCUsVA6FcHRJBfm5HvtkvX2etGP6TlV+InInNJwHSirB7ls
lrwyCpbQiSwWZbsDNzBPbSf5ivpe3U49DkKmjSet9dZUTbbWWYQhi73t8GKp/XXYYESpZwupS1kf
IU3Q5QeXl0b0oKuKuRyVUVp5UoMtTKeuYf+Dp5teND3ZZUVB/A5LorDWP8q+xLNwTNbgl8KVgdAv
b9pj4Ffygh9HlMlBnrs1goygPQJ+JZ8kYklXkll69SOCKmiplkDZwnVfzh7RjUYWLiEKFqeXU6H2
+BvbtVuAqKhtYo3d8Ku2uDB252CVwvFT5xz9MY6WIQZbXhbJcE2xKA0VwtWdDPhWi6DjY5pZdr8i
D0W2TCbVcpgMe+PBupGKZtuoARcBDl2om1xpPUArXvc6eTH9q2PPoUuMIBmP1T8sfrrnd4uiwI6x
zF0WbzRpRAgske/f9tKGEcW0ZP3xk8FzsLJH9PuFZMawiUjTsSfGnjraHBs8Gumb/OF+5ozb2L4O
IJC2rHjKR5Jpcc+wcWCQM/7RBSpdNPOtDzDY9m0Zr61WhzmF6imQfjUe3jLVcJrvIDUym1MSTD8N
GpdZzQ9lySRbsrxzrrZfZQodSeURXSp9h1nT2LPeGFg45siR7hIQPeZxjQOuiU4MBbebEE7QdETh
UywnS7OZkSKwlheD2rx5/F64UF4X+DLjD5qyhGPzWWbphDAhpm5JVs4I0cs4taW0Tv3au44Q16fS
/l4kuOr5sv9t7KR1YzMR7JXOnQeAnakFB3Ll1oYT/JDgsC7yAW9iZZjenZKABQFIRfppYZEI10gL
d5pCJM+J5CvEBXupjYnrBd3zqNhrjHBJHwlIxZJ0mdVWZkhS/BWXSrueyqF1xyAp1pL9GkhZtjCi
1FtVSUZ8psvWhinlxynghH1DZDBUlAd/iBrQlOOulb8x8w+Wzmh1q7Z6qmOsWiv8uojnr0yn+FCa
DjwLgCRbw/S46V7JyNWAHUXBEhfPdMFoUFlO8FcXDoapi2Yc0kVkBVtDl+RFB7LLjPRXQGKlTpIk
mK+E8VEpu1mE+4oNMVRW2q2i+QZt45vvdN88v6yAOuU/oul9UmPga0nwRXJu6tbqCxaKLx35kqy6
QEvtDw7I1Hltoxla2yXWNoytRciMJGDTU38RvgFhYn5EvXHOBxbtE+eoq3RLlf6kyYz+eadHqw7X
4aaoj97UYiCbjRvseU3cZbNgO37HOZt49XOctZ9Ki6G83IwXPWLk304zrjcnEIg1Ogt9Om/oDMhk
S84wYEOfe2JZ5S1AsOhbx0VaVAWmwJIm7YqBQVagK+Wy2XDtZTexCPhjKXDQinWVGt4Vb8NmxdJO
tBxK68UcUlfLWl4EEhjaJHnH4z5xFYcF77pqwkVdp2/kiyJybJhDD3GIXxLZm2aFkfDsE0tm9LCq
peQVmP8VdJq9qN86EwJdGcbo7vudHao/cin+kYbqV11qmAVWkPll5lBEuDdZ345rO2WxIFTIZbcT
8oiC0X9XiIIOKbC/fsyf5Kg8l3OgKhvnhdifWm1hvdDzhQNSZetOX8C9q1aDZM5y5+KhC6JFmJtE
S+ZE3dIfdrnCj0JKjpAJvA/WC29N019Gyq5KwweLRIxFkeTnNM5/pZq1K0vzWx0y8Rr0S2AnqavL
yZZEFeJBXoNfS++hq7f7fYObmQ+q2i3JQF+1WgSRp+9i15Rwo1elZlxIRja4niZ92ZCNAq8jET3U
VjqmUmpjmZtxqJ6xeWMZOtU3RAE2xkQkM8heskFe67h6r+3AJH+YnJXQ4DaT8ndHzqN9t/QDe2aI
PXZaAG08eR2nJnHhzzwH1fSVD+abmo/XzlyqqVmuTX84TaA5YxPyXI3/pGKapxyMtZ3XcAZzlRU1
vd7FnkeatrnpQ8m1Q7zuP8aw+HT85Nks2uNgktMo969Bk2xrcnDigXsiauo1SDbQNN0xABxIQhtg
tCox3LhgBi5VrlbxfEKVN5JtWec9QdwRZhx8aKABeFf4xufYDJ94U6cLK5FeahuQTROqH3Uaf/Xg
9LRy+EBf9pO0XfJitc3UhbtWT59HZOTLRM4fixZ4eQiHqYvJqOZ6POmYiG1ylgHI+dOIHdXThgVI
YGr1zm/bK55GeAjaxMf7xvpZ6zVoCn5h8djG6j3TQf4CUF5Ieo/lpZyBbUqOapNdY9A8C2XqjZXu
OJvBdHYfaQ2gD9rQLh+MBt5+TLL8SHpEgI8mbuwHTDHyM7phUvgssOkqT2ThEdkhKtwYX3LaHGO5
f2/5Ukz93kKSMCB9Jq9OJR148z2RXFYs2tbi0vtnBWf63FA3TdRvh9xb19u6z9Y1l4WXBDN/1g6H
BWt7IeP/HhSwVZxDolTbBj81ucZYbHCOcQ7rs9Vi1lOydR/y9Pa29zNJsFCOyU/LhurNbJuj6jSX
1k6W+Dlci8b/NFLmjUjIsG7okw8LTT180rxbsjSDy4OO9efEvcGKANj4jGFDpfSMaIaVrckkGLcb
nXnGzmG2nKdnrEcrxgGhTKyKx6V9MxuCylNiDws4PA9JNNSL0oIIKOskHGmp/5ybyc+iGapF2iS9
WzotjpGIDqtA3nWy82hpDCLHAHJ25ncHrWaUXbTeZ9vw3E2tujaBeVt1d9KI3kFOiV0Qd6aUsBpa
eqBEyZ0CufsGg5BEJ58QmkbssOo0LrLFZcTyZOKFrqRuq1oOgn/bXnRRn7rpU53CiOpiSV6rGsyG
ugofMYBvPNj2/MAxkrw6P+ShbY8KIDJmY8bW9ppnSR/Bbjrtp95AGh+lkLyX9rOqnbXfgRStQzyK
ndhxE0IEFQscCYnxbiZLPDwMwko9WpY+EYFWllMi1vE2nTp7h8nkmxUC7+EXvO2KH0rD2HjseTxz
+DpReNSlHIe5HoZixO1Sho8Krx8XdRJZTfj3TGF59MP8FyajwUJXWpaVtBevtjEqyb4rkOvsqUIl
oeAI5oU2/pzZqfXLg8lg0W+yc+ewaIi/CKirEwKiV8barzaLFkvDn70i1OFrNJgBxHY3nG2Hnxpz
dGO7nR0G+TU3MZCKajiq5Vusljwd/dKsJvnB6P6PrvNablXbuvUTUUUYpFshFKzknG4oR3IOA3j6
/0Nz7TXrrKpzo7IQQrYFg95bbyEfKcazdCUcajArg7cRxr8DeHZ3MMvFIcsc8Xsb5ZNZSl/TzZHC
itCM2MbbwepvFTlW+1hJb42QgpxM2kI3i60BMlXXs6SgjYYtIm2jtfI1gNCTFYWf+FvhnZrC2Yu0
miuAk0b5BfT7iMt0H1jGSDJwx7TynFfYmGFxL1YZbNvdbIbNusUR05WJl8zmqelduKn9j6ncELV8
jAlmLQChMXyEe5dWPlLG22QQYqMW9RsmCzd9MeP4XC4Wze+1ILh6dDXE+mX0VAmbSggOlANIsKrV
kLqzjLGZhIJeOFtISybRkLb0EgtxjzWhCjE/kh4LyEFOZLZb+kYY06OuWsc64QqM+A+nglAJppI/
ph0M66zDcTj3I83axtb4Po83MGeeMhipK3JBaj/X+D8RJX5GiQFtZKZft9AqddMCwZsvCs58C7fN
wz3kVW8PiraxCDxauabyIEqxGTC4XRapcoUPKlKoCQL1dnGXI/0jZWFTjAPWgW9DZHzqljJtAn3A
LBkJKY6GtKdZhr0dFaHpcvaXCtoBChNiEyP0K9T4XRzhkZQav4bVFStrBO43cU1i3QRCNLEX1NW7
2FF1XOXsdUrK6UpxOUtsU/8AcPkhQ7k6DClTa53B/URUUapr9xj25WuoMggoDW2tpqW5vMGPwYjX
us5g30m3wsSXVhvHna0NDnVAUnlYzbW4p3SviVZjR90dlJizrWzEqs2qpyQrkCNZNxhjrueS+ll2
Lqm+gBQrK4u2ksRxXDvnswWFvRLfk+Z+VfmcrCGyVZym/Z1dyDe7lV84ie7mafIsXXsvx9jELVli
0Yv4IhgbE38SWXjMQdRKPAypfde3DrKMJD8NTs8ApVYZZLtvidmRaJ8bj0F33wsVq248REkQI3FH
tYP1GBWnzBRHoVlcumFHnhNzjEa1LxVdx1AWch3F6i2BI0/6QCqm2xebMJruo8Ac4ALadwxUCHBJ
Ajyb51fHvXcsBZKIvnjx5d3odV1CgU2BiX1duE70cj3hYkvM+WpoeuYN0VapilORPWGb5zLsDHac
k15TRYY/Jhqd2KCxqx4XvqJbhufctCGGnYB+cBfIBnd7OCeF7ctafVWyjFFLr2+DEc+9MSAML8MG
rbZ7Lxy6r6iGem8ae+qLtsgoMKS9Mqkq6b7kRU33VNImrsMZKVWx62nlYPEx5CFkruIFcHOL2tA8
x0m+Jzt6jZhTTlOfe8qAN2Di6tPenl5KEWd+oG8zwUC6QIeKBjX0LXJgStG/pkW4INR0/kHCt+Za
jccNgVlJo4G0klenbBNEpJOVPo0jd2+TVO9NJSk5BqtjTNgyHo4IiXZtFw/l7yogIyONqnMXRhuD
IJGNO42HKtU/MwXBbpTg/L74DdXdF4ykJwbi5UaBo7KqueJ9V7HpDV0uJSnbczFtXFyApwm4HT5X
vQ7SEHe2EllgjRIhY6qVtGj/sgAsJI6/yyA7qraCqXlSkSwUmIye4nYXYbCxgrRkr5pS/5YGtlPZ
k2bZxTYstXdbU3b2PIKfuLB5jOq7LLE6xa/7G7+ZDypquan16DxjOYyzb5p6pMHiQjBfmogI19uR
uymXIoLD4gNKDNTv4Zd8y3PgErEcs0ZpBJ3ng/3sauNhajAjwWeOLHmjuQyN+Cj4srBEuYtTV98q
S+RyVE3HzFRxfY+LfhPH9GkqtX9VyWeuUWggkOqX5dDym3Da8j6m4H2I8W20J1boKdV0ZU0C1vYZ
IWmwknUAe+jbHV9qx3gB2360855qE2KqOcM4I7oa6cQhS13aVJaowKDg5dqEZAvWWzfQa95US3+v
NbhUOZwJANv7kn/eqpDGnZKlQIbCeB2YW2qhHNak/yx+Km54jEzxGM7WTsso0EVIKB+rExUATnv0
sI6Od2vdGxCNcRIGsLp1o/Cu+mHhDZj8SJSVYzTcZYJOzWrQ0ySSWBShvkYNQQ2TXpIHJR8xIM02
cLhuE3s4MlZA6KdkZ5GF3Zom8CgX59bJeNA+wsL5sPv2uVU5MVPzmeyLB90q1iIkp5AIYFzACZKd
btqGqwVZFwzxXWuor31nfir2AK4M0601yK5LVMCYhPu/PccGiolhX/fntMYHnAUAGtxi3qy9BUvz
6ijhccapEEvtY6pbM8Bd+1XV46a2leeMSOKVHRnSkyWFt2rCZgg4W6hi+qJ0kYoLdWWK7KYMus9C
IKGI+hlTSuhPTf9gZ+Jg5Fbr6UpPTVVAv1cxqB4TRVmLJZ+3dzUfKThR9En5FeXRDuOKmyaONmpq
fkdOA07VMAUkSZUoxXirT9U5tQgUbepsXw1EpvZq5cMK/0i1FrqoTkK3GftJyuA56eC/BQXGwabP
r3Doo4sdF5CE5bFQNPydLC1aIXoMpHEfdEgoguB3LpRHnSih0SqjRyV9xzOxMGfdU0IVNpbUzxPe
Y2uj077svtvrbvxQSibrKAC/u2D5Z0fZ+6QNL2mBrpq0BdyvSv7mWJ6nVJ7KBHpeEH5QQnwQrBqt
7HLYmNX03leLLk/lRq7kLozAucR7XIdtR22+IJXjliletDYmoFk11gmA10ETonfXJJEibYtjnhGn
VJr3uSMFE3TlbQ7lUa2xkHaLk84SLmxn25Wl4+USk7ui82MZv8ZZI7zf2qy+TCP7DKoKrqVe3uW4
NXZ2zuJiNaQtmR32eIe5kH5AfjwsJ7TaWnVAZ/SgKwPkdJS/qCx2k8SWMCIbNElUQL2+GDgb4ZzP
wlirzFTx4ArRghTSU71uHhOSEuN0M4f2AQXlhyXq92yeLwM+X4zVrBNXyIuV4tam9Gu3KOFgOuFW
bxLPlj2EY4W0qGQ+I166wbV23tam4ZvYG3D/0cijzDxH5+oaZnXYkemAiz408NHpMVnnj6oM9360
AW9s8JSVQUXHWVycjOy5F+maANXbJupeo4ER+HIKzhMRUxBL1E1ocaKgnzjPWbAFEX8N7O4McnsJ
MMqnS0CHltWaTwrRIRP5Qxfpb/loCRq9iLIWPZXj4vIkOm6MRfxwpQqEKqAM4HG1oxt7IFT7teqS
L7rfR1Sg3R7bfDKV52CN7uXVrI5NFbxRHsDHiChRAoD6o8Igp9EIW+knM/WdXN/BMgLWSyaDkqEO
yYdUjqVdKWd6zZcxB9ude3tDXnaxLk1L0tOP7iafsaKZRZbuiuZUlAoDAg7gO6nyRd+7mtBCiDhw
duOsoJvMsawkJCscnfBmiCVNI84JzPYVr0pMYosnczu1uXajZEywapQITCJsGjUnUpFnaNtpcus9
8rh41UxkMI2akd8rU4tpvJ222+vTP9uwoU+4LtssWNtIODDir3TuVR1h43ZekmWwpD+Nr46IMeMm
wMKyx8mr3Wlf2kjSETm9W+DImoB/ahu9suPv2cwahWovApA+TOxpbZ7nrGm3AxV6I7mHDQ0AZNw9
kC/80XfZouzi7jMrci+0wd3awa9NZqc3ZdoHPDLuNS10t0QVITnH2ZvSY6haGpT2ltR+gsLhoqHC
zoPg00hE7wEROWtsA4RrYOKsFvxNFsuSU9/EcinZIuUQ2XD4AvsrcvWvoYW+PbEIB32wx4kZg3QQ
q87VX9wU029zU03KqV4+Ll4mMIYFfUrifO86z/jnYXtYkCwxF94wJcdZte7z6lIlYlglmXwoQqbP
mePsm0oAadqXVEdNbjvfzWhi4h/Wt5OZ3SXL6MBVcmDDsTkINZRe2xhcES4p8KjKbsjHKNZ1WI/M
8Ls1xbXksjb2xSAI1DHp3nZGGAnMJmB2qBaOBJpd4YmaGjYOjWHjJ2Z1aZLhdcyXoMUxGbaBkf/K
eG5PHU4bIfC2atIpG6HLDXYymA8Yhu9G6ms82Sc3/NVbg5lsQx6aQ8NZxU7B8pg85PI5MGLchRx6
tCg0whUS69XY4eUwlqPnuAm9s23KFTPVbRKr2kvqslrjHUt3C8Qy5uRDafFB9KAv1iDO9NiPlpq/
tLmT+UojYogW4SseI0jYHX2Lmkn1IHqwDC6kQ5vYIZBDQKreW2BPf9ARq+t8x/oybZ0VgiHNNN0S
ZMq79IPBLGyjOtbHjJI/l0CVwcBwBQsVJO5M3GU30sMp5C45ReZ4qWVpKJqGRy3DEFA1sHwZygpa
FYCVWX2nSY33SyF32QTOrGWmu9fFvsu7fjWFDKbaGfDJttOPHpCPu02prApID21WRvswGZYCWn8z
kbisQCtD7E7G5lbNcwYruvlZLqOn4L0GYfG0VKF27Y4tmCU02eYmRBrYU4zcBRZnZVECdvYqupPh
PKCv8+CoVL5bmLikT4w9rCWxpq9B/OK5l8zLOGFwRki3TYRLBeXdamzS/q4mM33dEm+0GPIfwOVP
oVl7WQ9uM+KooUlgTWqpap8MNY4f3BGiWgRe3cfqqZPqJqemXE02yul4JrFcqBe3EsZWqH29wSFy
P9eJvbLSwo90AlvmkJtDGIr2IMHbUweCe5KOz1YByVTtnpia8f0XM9QfENkgbpObrARWp2/Fpzax
iF4ZNngx4CJRF/Gxs5mf1g2gfWWMCqJY/CAzN/fnzuBmLNtXLHr8wlzqzxJp3DzszZSVNIvL58Ka
jZ2tl7CZRTndiHaZCTXQaYjfgMNnpw11bUaeONoNX0ScFooUCLBbgEAuNNosy3zOsyb3bK0IPCxX
CricqF6rxCOyrcAAarkkL9nIR6QTl7CRNaYnhFjyFOqjKZKXzuJ/G2idtUviFAITlz0yn+fG4i+u
TT4SPRFITGixrDGSsZzhxXRNiMVpfsTqczyE5Z0KhMIZVawCvhU/SlvsvtuGdo/P1qppQ9DIwNSZ
Kstm1uNbTlV6STjsBI078cI5Eau9KLYMiw08YjbucCojwlvQyn6olujucz3wh2R6MSSqy8EentoA
rSc0oGZbEETDEt1dxnhmJ+VXkBIErBN+VobVr22nvwmZoQIcujrGKOEEbG5V3/g38y+akttB7RXC
px0UMIND7EaBMKGu4NPqIHQ6YSM9CZsFZ7IZYLfGhYTqvzqJqWO5GQt9j1FJOVNWmJxzotK+x9D8
UPXfYZy/sZ4h3AKjcLO+nVtLxRknAIcOPjDf4t1CtzZqhoKCkSHuNS0iE3APRQ5nyYzZIsUniQa/
jZQ3txGO32sNgWtxWp6Y/Nl+Njuk4wlmOoy9PFWj0qHPQdxLxUpfu8XYR3h4YqRrbtv7xAimGytQ
mW3Q+ogCSo4dluNGwQseHvJDp2TqpnFu8bigMFSn52HUdnOrggqPzVM3MBGxZOfpYdF6o3Q1CsVs
5rcPT1HbvWUWIzLjVx/iW4dunyaYu+IwjFCNaAf6kQF05CrU7LsG3fglJI9EKQmzJtxpLVvluymH
NyMk1ysLTmkPt1L039IB0K8SIHjYlY8doAB5by6+v4UF+GE8DQHtYYJ7g49A50NZ1GuRPR1Gm+iC
PEnuFFHhnm9OnHJzVa5KqChrbaDnsxdP/LYqflRDfnaDSsViyZ3G2rNdTLdlmX3C3SC9EvdT5r10
xrrd3PMXJZxVUQL8YmbbCAtcyIbrVEl2uUqgcxMYt3XrJjdly7lt1OuQf/JqqlzogQzBtdo1/aiT
8lw5vgF7du2MgrSN/mOaygt32IQq2FiJCvlcUxbwQKrNlCyC3Y6+g9A2CPJz9Z0gsqJVSB501Q28
qAZ6jUoz5ieAkyws+0thocxVvsDa5bsS7pi+qlg7ifPQMmabx+LLthdvFkFr1LQQ6wa+FU2dt6E7
t5d4eTBB33KYtDfXTVZWE2UE8lClFn9tu0TQBOMuh/4IJ1dnLSVY3VFcXPybYVpXNetwUGmPSR8n
nAfqS4u9xFrTddsLjZ1jWeZazO5LGEcClRuYdtnm0m8CGplcooNIVs1Y1vt6bB8Hu5q3emLE/tBk
5xHKGLNjpnNGk9VbLh6CjZ0+xUd4ZFbLJI4SjjUWlT42FaDDvtG0/XmonPus4B9azNkqr7Tm3Lld
RYb3xuGm71R4snSMN3AduzTBBMgPzNhF46fsNVzEbcbySa89GxbMwqp9r2qcXFB0UQrlvtvYl5yJ
2LqaRetRtPoB0sGBESueOUvQhvxJmmkdWENHfOFN2vTjBuNvmIvB2Z3DU2jRq9CWbVK9ijyppOAx
mrzRyB+gyBl/WHIxj7KdW81o7uo+BYaxwudsYv4puC+FOEg3yvQ7kh+cBIZ2jk1jWHdFHm6UjGSE
WnN+bROOZt49j90QrAQ2yJ49qZ7dTqzPxvwtRmfXGMRkJ7+2xQk659lXPaKtVe2O2k8hxKiYwoM0
qqcmhUzRcXLp7SM6joPbwPAJg8gP4gYXj15f2a74WhQnFOK4k7SubniBbh91mNcZ8xd/CK29C+Xn
BqHik7bEjIeVwrS95B9gi+82Q2yJjqgEfN2MgYOpTZI9uhZzat0mowgvkBurnC6DwfTAFMFbdAsD
hVXFC+Ts9zrU/aE5TX2abaFl7KchuBAXgvQFLCLVRqg6NscMp+klL8yfZh5PQvQXqlRsi6NDGrAH
Z6cCIajdpKLn7F6qM+YoFyuJBOVsm4OcGLva7PbaSA56Pj4o06yderhAOjzgTRnv8oYSt3ONHz01
+lVhtS9K2c3gXCk3A/5vOsrMGtJT40SHjlkamNuHLrruqBEWm0TOtFG6zl23c+m5IuJsie8ynBm8
kLW+bLbYKu3hTHIrT1UdfX/1nlnEiQWjQeK08hOa/Ucq0s+uiWbOfn0ra74XERNeSN76xprb99AA
hEySRU6fMEEzyHjSSyf0BBZlIAxMbE3+zUMzbCA+scLeJF3yxPd/b382VeOuQ/ACYFpA/9ZVV4qk
rTLDn7Ed71vd/qmy7sWZ2gemEIGnJwo++TbBWS6OUnVAOyC0hb3DHFUhNdgSULKJPHBWfT7XtPwq
U2c7MA4YpX1qgXS8uoAntkyzig55Pp1atiZ2Zz+MFuYPN5MxbW2uoCIstzkLd2Apr0Yf/2JuVoA8
1+O2VKG1IX+Pmp/Cbl/ImQKNLspLLTZawJ2TNR13ZXeXiwH34+JTTx246aPfOzGUOlVU5DKgO62W
+BllgmAXaN+2/sNA0/Gj2T2NUNLWhYY1AtTruFbh9LrRzWjO2iqJo1NVKqRWGvnRQq2WFnW+7SZT
9aHNmVQX0usLa6vJMcRtrKqJYKnvdQ6MwxqXfypuGprSEEUn6Y4Rwmu37ljht1OV/ERlvZhOdXuj
UPi7SeUUFigO5S1N2JKBNslnbY7cA8iGN7ZkjztmrPmjXTxGVXNr9ARBYFPNrxGvZQ7X1QEtR+9t
nqyUVqhmXO7Fk0pwlZEe8dS7g/6N6d9YMbEaGWKMhDvBnNrWnVL5srp0s6odinzYyEIJ13VKUVa1
u7LQqFvBhOMi5tsbC9+J5lOcswAFUV34atXdhA7B7aFK7AKMI81VWt/NFOTKw2s2Nn4ztJQAXXir
aBT9sii/QwZ6dUIYpRsq8VqZ9A+rqy9C7Xa5m01+p1HvZl1qgQcZiIUyHFkCeduFxmclDqHBqklO
oM047NeF41AKE5n74P6QkfIB+CVq55kJynYkBg5Ny8GgKY1Cyogx1C8IVi6RVC+x7GF7aPsqzPKN
Bjxg5dbtqLsLlYdytKoJUpzgulaN/tKO8SMMS8pRfKjMbkCoUVjnYjYeAiO5F6wpG8fut2kzb91K
uwm4kyMW9fqSARnRlH6SgEaS2JnEzUqvR2MNjZJnTkixU8GLaXNQc7TccRltp0Hb2F1HVQLY6JJZ
sKqU7CjG5jtIhu+0ZVaRzCutvs/qvueiQfIXlK96ZH3Ho/nTDyV+/fraULNqi/k987IJY4Wart2K
PoFkGdhXRQN4plyMcn6MTPs5scedqhv7OqJUVTr9iP0Ocg8BR6fnhmi2Tr86/mpC8Wu14oaBNcTg
io1Zc4dV5WdTYBuYfgpDkMOW7gF17ywbJC7rypc5cNfNNItt1GlPLjmsde2+Rf3CiI+joyIhUkC0
IwUiH49mTu5pqQNw586TiotbH5QXDI8GmFfDQz2AxXQhYtjStk4Ixwi0C6r7HCHDyp2nY9G763g2
SVFiFyYmRwOfFMaszsZ0mnvDzD+alqwyRbXx2oeQpg6PrgBeNlxkBabzIDuNgs1cs+QygcYjARqu
eEoJ6ERugr2YaTQfhdqvFViqNamhY6xfLM0mMxTfwATMva+C3XLLYy7wMhepuRJRgTYdqU9Qm3e1
0Z7NZnQ8Zo203YTWrZTauM16q/ULOD3Sgfk4dge9ZxocMk5plC+cHIh6BFtdyQYHSXipus1XK5mX
Z5lGX2rvgeBZG2Ot4r42b3utf85VIDBckRZF+lZB2N26FkUJhaJErbKMAfGTirGdUMMJcIDqN2jf
a0fb9I049raNH0pFMmTKmo2hhV0CaPbdSVaiO2ll3J8AIGbGelLZQR+Rq1apxn3eiuo+EUp6T1u9
/HzdULboH/Ep4rZpBXhBBlGoeY2pttt/XmZHZRx8Yg3ry3UTdADmEKZ4+3uQRIYJ67gz+ubcVvfg
MPU9dLGHSsW847rJIN71XLvq7s8Oy14ZAaYbftto/fdAAOmo9KWu7K/7QbYe78aa+PrlqNcHtCW7
CEElY2t+s+u21mo7D4adiY3L/7ZlseNpmPpcrnvg3TXBdkkAtM1UXsQ4/PNAb3fniELe/Ge7oDbA
Skcy0Prf/lpt4WIhjsxJ9fPfzRnRaucQhtH1oNftWTkRPRWZt/Qim0qvg9uETM/HOoA4VVayu7k+
tdwyXTLgZj8ek/7RbcLsoNdgiUUoe+4cnXNHBoKXIb/pvMIeT1Jl8b2+dWrc1gsh6+2vT5PMTbYI
G8T6z4HDQB7JKgQ0Wz62yXCdS7U/u14/ynGrF6Yu4nT9JBkT2TgHTgggwe6yr/Md7bTiXZ/GKE9P
0tWf8lrh91DVi1Fr7cP1OBrvBMpo6uP1QGYBqa8u3GBzfbVLTG+C04uqJivvrg9mVjebtOHSwior
irzeKvG6kHnrXV+G0Vze8YHxriGDmVV82SeP5wjWFUOtv8dJ22mkHyi2gBT6puuM+ALEHm1KOWa3
jOAX5kBV3WFRZ6/LMB7uUyw11y2uCg9TU1tegPrmkdqr8UJpZc8d6BvXnSlfohk/Ozsz7ddiNItV
pvTlu2iqH0JlkUs2xYszJPnXWBXIBhPju5ghsmdO+duNVBQ5MxUmHKU3qBULx6zeBiMVzao5glZB
yc1xoRFWAv2AaGLKnYG953IbMQv5YRBxMLq5/s4a+86G4f8Zy+TNKaLmQ6UnoHpr3Ted2e0qTbJp
E1ch0SiuVt8RJo+vZmazBC2By9dtYVohqZwVip+hru+uL2ihZrNIBJV/fXp9oYkBh5IwUyh3ONSf
/apw9C0oZuvr0245QGnrjj+MDo56/34GWc8l9GnmaKasy8ibG1vdKIaGC/Gyz/X4LjPB7Vibw59f
9fpC0Qb9tmiZaV13uR5/VFR4/kPEvL+s4bOhSN/NQ0pcJCPQC2lB+a6vzYRI0Co6cZkpfqeMyQMm
BrHXaGb3nmfKWTcrGTIjvpudIPqtc/MDgrf7Ii3dIQK5QzYr7QxUxa0PSlEaB1uXzobmdeD6z3Xm
4sbwKoPh1SyxcolMH/UAX9CczneFXVlvo6WXXhjK+d7V4nLjWjl2O3k73MDud7akNgcXYk3btVGn
6jOMwgTDpOi2VtP7Ytb1s1HlGC0YlmQ0wSywT6P6zInDoCgs03NK67Q18Fo4panItn2NS0pWMODK
UzmdUtPotkYBq6AQDP97oeUnrZ/0Lc424UlzdWvLhWIf0xQhQMmCy1V2U0A62VZI+3eGmUR3VCOU
dJptfYXZDb4S1ndHH75qu3C6v+4am7MCKvO/Xceh/c+uBjLne5WM7+3Qmay+ffoAeyo5kn22lQHe
prgtA2dctwF4boe6kpEviQtdV43K1C+Qd7nekqycBLOvx7O8uz4QL2t7BnYSm+tTbdlPG1DihkZl
biuWNoK7E7BsXH3CvR7X45/3RQmgsqMHzQ1D8O+ZND+MqkD64frfdpWL7Q06JbpBZ1eSogLHUiIG
RpdwZ+AqvIa0M/rXbbJ0gjuqezj6OG4yE2K/6zZbGms5Yc90fSajID9jUba7PrseCH2au0tIz4PO
zDGuD6YwA4KbuYb+boPP2TDKtfR9/+9+zD/WOtZ2l+umynUKLN2aXdkQoT5mWbdWdQm7AgCl2yiJ
4LsjDjLyUSOix1TmFCxLby82twWIAMtGsMnU+/O8rRsM+MBx/+x5fYpxPlDT8vD3ENcXSjPsLhYj
dTynHWxgZHvRgkndXYH7Qsn4JTgx/z8bQ9NSd4oGxH9943XH68P1BXSojIOXN89zBX08da19uDSg
ddQY5wH85xLmNbQWXAPfQQ1bhjxmeatXGFWYM3qcsmfgaNjFT6GX7l0cIrxxa/D06/bcdh+w+1Af
3KXcrWtkMUrUs39RHsoKVyhzIm06mIrav27vIzoi2VcvTHFszIlG4lUTRpe5SeSsFknl0NqcTavr
j91EcmkxDliZm8rhuqlJUl69Pv/z43Xr39cHF+Faliu//9l+ffqfbabuaPu8Tn3pgKGSezUdIn36
50FV27u452+dBXzxPLLNVy1BfKBWafXO0O7bFJX1odjFc6dp3V5Yhtg6WhL5bm7g+oEH/LMoNcZn
KDwK3WE9DTV8mZosfiHxklBjFkxYGYrfGtPBwWUrmBJjDSuc9a8Yz1Nd5z9Thaln3+qvodmqMEhL
h45dKjfyZadrA7aiKqP7lSqNcBfkBa11h7TL0fOPytXeyCdX7jHMLg+Fjs1gbM8QEsZ+U+dV9jKo
DNEmJdM2ChKudyvwOEDu9y9DE1Y3Wt1kGxWB2L7sw/zZmaY9YGTxoUmjRPUUBIc8GpL7QIS/14+b
dYdvsB7Li13mwzkImTKMyxuW3wMGJTOtBG5gYYVii53kZ4Il6en6YBRjf6pFD73WdLA4UOjSawiS
J0OPxbi67oOWc/kRmjYaOHH45+m/h7junlfVS55n5e7voTMDWrBQhs7va6QB4zjv8W1xz9dnRYoA
zR6wvb8+TRpYLNBT99JpzzYDwW7fgoDADlNjr6yV5mUamKsmhajf7Jm5dTxm7UeZ5S/QPOQXEc2n
nnr0px0sJFlFSIJ9Oa9KB5nASqGRX+BoN0Tfko8wZJxQLHL7HJ14h055MZcr7RqHOV2rVjHR0tvr
078vpJmSk4MMz3IA7r7Ez8pAjLiBIfXRsaLa3bQVFF85Wu0+Mvqb67Prw3UXc9nv+rRe1EVChuBl
nX0Xj6qyLxx0XTkqdbr0ARMFHfHVOl5evu7TKIHqZRmYaGOa7MNt9YuWXrn58xZdy7xGD83Ln535
ns4ayRJmY9p3CIY4yL+f8ef9Msgbziw+o4VScBirTm68Dh72fZjmxX2wtByx2sDV+Xeb0/bdOgUC
g7qDJRzKFf22UR3nWOtJc0TL8kJPbD6qyKrwG7Nuq9bGUjaBT25zIh6vL5q42q/hgVQ7tYIn2A1G
tS1s+K5ZZ4RPcVDafjVgjqAnIzoq5J2E5wxI3cbcepwzWDZuGSo/G+ZrwU8xUJIaTWc+5hzLhyCb
HkfTiNZVkiEgginwAJrpjxzr1jAN82FuAoBTW6fDRGRHb46puyG6ZHV91TaYdE6dHRwZz2MwGsfZ
uWqt5mzDWGOE3sSftZ3fNEViPjdGZaOpCLEDmfP4pVIAEJYd7P/3ncxSW0B1J/qEL/LnnRYrlldN
rX7LbAnE3a6zR5mhUMLAM75LggDfKK0rGZFk9lZOln5IuEdAh8l7JtpJeWR967ZTrtpnwf/Ht9PU
uCsz4u9iVbEfx8WyCD/eVV0LZ9v2wTyt8iWDobcn7cSoMwO4xHVr2VTA4D9Vy8Of/bpGlGRbKP+8
4/pKN00kJEsREEGIuJ0Ztw8jsb+3jD56qCw8K2KM3vzr0+sDOwjb6u+p7BcVEMZDf3e4bmMHTQAH
goDIfeD2gmTaITxYRdacZCRzP82z7lmPk6/rV60Zv7Epo++EcxUwfSLoYnmPg1XRQSzvyWwwhSYR
7fNsLOMDGfyI4s97CjfTVrqT//Oe2oKXkmbFAUmVe9C6yT0w8mS+JXUGEnVShJuUe0NDGjYvFdeX
/vsjRbCxVvp4k/0fc+e1JDeSbdlfKePzoK5DA2O3+iG0TC35Aksmk9DSob9+FpBsJsmubhvxMmZV
wYCMyBAI93P2Xrsv04aQAgMfH6m6C8lfD+WZHPXBB8KwMIXDbTat+Lipk5AAYFSvdyNG2nXTk7gu
w14/5ZkWr0MzUh4xyV92fAq/mmF7ZchOf8S3kNEWl/+yq5c2l/PQ1Qj6q8INv+/621mNUZCxnpcx
ZcQXrcr0e+FVxZ3f/rQQti9qa2nvW1T3py2/H1O4RbeVlYcIZSxbksWl6PmNxfFPQ1QY6/lurAIE
CKebwo0gTDqXAm7XsYqn+dp8N4NBq5Cp+uvaeRkyfHUYdUrW7qAcMtM/Yhkxtgmt4gNdeeUwr8f4
TvF0XqmmvQMXedqbpp+bLea9GkttzN28g5zXznfnm9Ix6ZXZTbQoIGd833/eMqj+58atguPAdf7K
56uxS3oKc2paZldepmZX8z1GoQ81zdTDx/re89Wdo9O4nw/9dV/Upt/3rWH3LmAcNGCHHf8835iA
PvkcpcbaLlPYJXWD93u++7GPHGh3/L7PvNkSJrCWlmCZEJmhf6cAfz9mWS2oT093NQXF13xvvpE+
v13Ik4LFx7pWc4by/LEcW2O8iVI4ZvPBWBwhNf12HsqVNGmktLhcOfTIfjoHAyd7mQ29QF9T4NUC
19e64RUgg+zKF0F2VSaDjUfc01fuoKU/b9jVLQC/j7WFrtsrOq36aj5wvgGtnF3JXTXtOa+QHfow
iyHHFp9GStLM40i78UwYQrmYF7Ey5VupQ1qaFzUDy6iCV/M0L4ZWuOIHUrsrXE27ilPjbl7dhbBb
a4MMuWjIhkep0uplCmHv562KKS5J0hyvCco2bmU2vp/aTYzm2EVNAU+Jg+h4DGu4QsxHp6elJtAE
c1PRLzpylR41j2SSf322xvRsGYYFGzpJ/ePHs51PGfNsUwmgucSlv51J6Ck/F5s699FFT7D0dzr6
xFP/WCxlgBPNRUIzb503jH3ClX1eTkT2nKhJtpuXhrQ8cqnE4pOoazdirIstMAyvYLv1K0k9e91L
e0DKFKRLD1DBRc5QiOgkz6T9UIHPmvd+P9DWA7TTpTPleoRXpiLDK/RmPlOL7jom/+IEQP7YKL3z
KDQefnB7XEeue1W28b2cVmcuPpsqpp1eN7Hz2Nd6tKQQH57mrbUVkYkxxA++inq6NojY6TvFeaww
jW2yKuo381Ga1lGObKLowlUS92GMTvNDOkorTpBe6QBOD+VFEY3cKlO28+IQD88jubMwrGRxJ31v
PT+kW9MbU0eSr5s20R4MXGNx6JzrRKfjIQTmYoKsziRl2+euNOm9RKrloQs1bochMcAN/djcK2gY
Pg4Zx3HgIgpi3+SnVTdxnQTtrR807S1BS5QOE8Shns8iyBsCZLrh5WMPtfHuu0hPzvP+pJ7Ird5i
tJwXq+mEUxd3Otd8TFel5hKmiLt1dXNbN0N12Wf47RkAILWvFL6tAkhmo1v+1+C6Cdr8KxlOKTpB
f8oaMHDbjrWD0b+L7k1LfnF1JfsaexryF6t80jWzXNeQCU9UI61zMaolGUiu/TlSytW8a+nQ59M6
4dyMCdlwgwj5JTGr7mYs3HYxP56FSTFprfLFK5AqKmXPYEyJzaPEVLnOQ8t5RDhwnnetI+25dQQe
RM1SeVJUdOa/Ife6cmkzj/rn3xAzh3r/G/KUMdX8N1S4hu7DrPyCfLfdeGVsbBIRjzvEAelKA+xx
Py+2VZyttEBo90Ytv28dXV//aVHEWrmjaZRucDvTJ9GV6EGQk74Sg6guEMN3+1KN5Q5sMhxRJUxW
Nty8p2FoH5FAG98ceZSJMr7VJZcJIOQRhnKOHl2vupDUM/MG4EKnZy9dWgZbeFkp+LukK05U5oiM
mu79ttgAeSZm2KiXzAPYuyy7AXcEMdBenVoXiaqvvV4JT7SNnGVC3XU9ry8dDS0QRufspJv5Oq87
IiP8hiN0NyT4xe2d9xN0e902SNVSp3g92xYnw0ALOi2VkY+KJ6+G941tFajrqmohEkwb5l3mrW6r
5UcaCFD0IxpUkMA2SeWbZ4P65tmabubFIOms40i45Lw0r5/3UFP6RzR9bMjUWYT1fTq2y8k4Csx0
E5B6s5wB7Dhd7wtA/7ehj2BSqugsZhC6Pcp7y3XiW9rpwfv6IrGXjarJz9A2cJu3X6GN8xuG/OXa
Lwxv54MO2jpBkt3GHU2OWhHtV70TSwDQzYuA2rQC46hegE4lAa1Jwk1fKvKhEuq9X8UdSB2CsobM
fTQjMlQi1Y5PTVF2ZIDoA9T+wb9ijoEZO/OvsZV3J12rrWtzujE0dItmfj1EoTURxZozEswj/j+0
lpURV3ttZFjxsX8jZbgRNVO2ed18WBugwh/CJt3Oi/MGEVZvYOvNw8duNkoqW+bpJeZN6zopPXnp
tMryYwfIMgzNouH14zRSt8ttPWLqmw+aNzRN2K/iJPCwXHCieZ1aZz1h12G6nxfb3LM2WVighhBk
47i++egwpTt2LiKAeVEOQ7CGVCN286Id5/c17a4rzFTeLQ71jawb87EYfAxs7o3aR8aZ1gUIfl98
Q4YltlFVMKWZ1803YZjJE54rbMvsK8Zc33hjVezrNntGC4z13PW0lSqc6KYbMvPK0L401BYwzhBX
sQdjhuV12phXeXwjjFCsBN2h9bzufYNXPOuDph7nJVCK5pWbfZl3n9eEpir2DFp/Pk+U5AJVRK2s
K7ttMZLW8tnHQ/V+DiYXyLXL8Rnzi7OsXDrTEa1/dboAhfBebz+WPO99ab5W9VAuPra1vyz9OG6+
yP3Ycz6OnlN3q3X0qqcL4I893x9v2jYBd/7mOLf3UT/63d7vhviMszE+m7F306RDuwPHEp8/1s/3
3teVPQ2zDmUDu3+sziqu9It5WY7ta+IjzCef4eylZn6e7803shxgqmhJQ4DYPzd4qgj7n5YNO9zl
wk8PUUcO5ftpPs7QSmVYq9HE7pvOP9/M52JQ0C4+/fFf//jv1/5/+m/5VZ4Mfp79gVvxKoenJf/6
ZKmf/ijeV++//vXJRt3oWq7haLoQmEhN1WL768tNmPnsrf6PTNSBF/WF+yoizbQ+916PX2GaerWr
qqzFvYmu+37AgMb9ebJGXcztLzUrximO9OLZm4bMwTSMTqcBNTazO5fS3yGex9qZ1rb8wCCvnXeZ
b5y0dJZZhd63XChh5zJQISQg2fhRbFxUo6m/36SjemFwaT3QG+a1hpZkXKDKL7aK6jeLj/3mDfTc
CNDMQ5DJRUhR1Mx2ZeZ0ZzNL+/N8T/9xb9oDckrGMA7dacDU5Oxp6r4Om/y6CJHSesbw05Kbib0Z
uMPmP7/ypvv7K28bumUZjmvqjq3pjvPrKx+aAzo+P7S/VsS4ni0tzS+6RiQXpFtM93FvS/ob05py
bQ4kkyHb6EGHTDffV0eVCzawlN5Zobm5Sg1hArzp5bUb2hUIBdb1nmUiJxVtgKvvn8tFU72WSdWQ
PhM8lMj1L0O64Q9Ce0jiurnXMU3dxGi557VOU0dn1cNiOC8mKk2VXleA50/HmHgP1n4iK8z7jfmA
1iJZjnaWHOetWR7/dP6++On8ii72XVNhtPRUUk89rwbWIdsz1ef//EK7+r+80JYq+JzbhqNi+TKM
X1/oxskcBqx+9kZFpIMXw+s3v8J+6vKimqAsMPZBy5tf44/NXQ4WVWbZ4X2/QDY4heGIHgJjrE6U
dfDDxnzgUmtoCM2cVrbOpB+e73qeMd21te97Fab11paMu0q/cPcwq/R169TjS10vBkk9fCQgZiNS
rdk3qeHcmZ56NW9PmeVQMdcKnJyedVGBN17K1hlfPBnf9dSY77gG/HbCBPnBjXB1hIbLPoFbOpr9
VWvbwanpivO8BCRwuPq+vr0i5xkCX1tk3qLVIT8ic9FXnvGxC4fWRvZ+qKYY1WpkfLLLI1QeAegQ
EPZhfyO88m7oVZWAt5ZaklNPf4uvPNn2emhM8Syg/+8QC1nvi9YQXmR4WG91h5CgMDdTAlM5+u/O
Oh1e6bAQ5o/Gf/1y+ZPz5fA1L4Yq9IP6t8V/bN/yi5f0Tf73dNSPvX495h93ecp//3GXc/ha5RIl
we97/XJeHv37s1u91C+/LKyzOqyH6+atGm7eZJPU/7yMT3v+7278420+y91QvP316QV+FmVWwlnD
1/rT903vl32Xq82P34npAb5vnV6Kvz6hnsreXuvwtfmbw95eZP3XJxSpf9qOK/CUa7ql0w/TPv3R
vb1v0v+0NdMWQrcdQ7X5gfn0RwYCLfjrk6H9KUzIYDZNL8229enLKHHrTJvEn67DT5Cjmyb6K8dV
P/3zFfj+Q/b+1v39D5tjm7987U3DsXXd1YTGt942hdDEr1973P+Wa+Vhu6sYqsGCRWbrlycDSQyO
YwQeZl0/1cq3uNJvHNFSe2P6tc6m+JI4wlCUOQmmAAT+y9bJHovcuBS1c+e0TnzAmeEd2/Jb3yR8
5Q1JGdgi7inB7hfuE6HQX4hadwmeld92n4IeJp+evo+BOQeuZmbRp8zGe8KPIwA6TD8C5bpw0UqQ
R/Ui+/jedrVrJkPwkPwOYncFButKrEkRATRSoPovYZP55IEtmHOdum6D2v0lUjOiznPC1Pp7uBHR
kjbZtTvcgKS4q3DUKGN2V43Bt6CyLiwz+tJ07iXVsnNXeae+zg4x1ybCxVoEpnQ1m8YSy6Ktnsag
uAu8/AZi1bNMqi2JJ2vJKH6VevaDoQdXjR1/a5mh4/osnhBnf8v9WicnjZfZtrRrqzCPlcklNuN1
in2es29XT0a+LnC96yn8DU+uSbvEhoAvWKVTamLOcKOnpPW2UxWFcB86nH72VS8jpmwOTSBeNk9i
4NKnGcuEk2hdD9dLis8hAWlsDWctBnxlWbyrRrxzDAP0BUYDUfIcwFMACIiSnTCylY+DuQ8sZ40O
bm/01mcMzq9exXFhO6LTj9Dfd2B0M8oTgafhkJg/KYrE7Tp+VoFcRKiPSEBNSIzr/b1VWuGyjY3r
kfBf3k5tN504MjxMtdO77WHuMYpHf+B1KBK9XpfUeaJmKtdHPXPaPLmWPmq6kn4PGQCh1TGbZG61
R8Oz6lp4WAay+1B2Fw0EUzQTXGcRE5C9MoWIj/59LF0GmjZsQjfPvkniPHFRZYRO+GT58NHh/23t
SBNxrlSBPNiP+BbaI2S/V49UmEVduXeRjWIpxI+hE2DOz4cdIO6QoLmWQRrRJaypoar2cKW06qtW
vapxqNxoEskGURaIagoBKR4mF51jEimo9sebCu/7zu0PnVPpGOF4rp1p71vP3gcteR3Tl8Vz3R71
ewuHA4nSKL4V9GBX6qBfp/hZl5Vw78refwQlTSAa7y8UlFSY121YaUtN9a/LOgs38eABvGO6So+P
P5MJc4RRbfDQVmrJaw+NiACsdgX29caFHLvwb0TXoJkjsgcyO3AVknyaxH3z6nUQpjeFpq8nOmNi
iG8W7k7cbtMXrySjNeh9hAnmBX6yb0TE6AtN41WBiPFodjsc9QQDxnwTxCNJQAc+o1OENKHlRnUy
Oj4iNtbVZZryXvkMhCGnATckqG5V51bLx1S6S9TBT11kwZxj/kI7oU34ikE7tkFKIMEneEPn4xDq
RMygpqe0toOrdRjjLzHm89jBpFXyWuPv/yZU/5tBFh9jH2MM70K4+mQ2X0GHLYim40tTtaSzBGm1
IPtoXxrws4J0Cta0Y1Jq2W450RddtSXGNbQhoEue6JYMu4a30DbsO61CWu4YzZotkLrcEMx/2cer
xOJ6qmcEaPhBB5K2S4DRyCcbCg25kqW+4Fq7DegiOVw9Y8sm+K24ygquQKlER4txqiLvIP2icCFb
RnW5TwsuLJlNPjtytkST5rrwgQJoAoSQIKO0StSbxsFEEfllQ0IT7CWtAMjeVbjXXW36zlLaWAyh
fUHNiVZnVb2gW/lGXmK8VGRCoaQEEFfirItRUeWGcnQosW6Ry19NvPcq0LW1XvIHucGDlFyOYjuH
JdXpKL1hBWYNMN5SYpUhNHGDbiDjxyAGs4COC1E2FOIjbf1wQWPsVqFN19eKsXTweKGfzlciir/p
eYqLDfXbpg3Mi07hHWwNE/i+j/e0JUgWDCaabvpIuaMGS8Qx5VkgqELsFeULkTZy5do5l7e0w/Lv
kzyF4R7xF0HO2LLXrUpgaIu9F7GSi4tqYoCRbcdbAVfipBXeKyJpQoZUoBBFhEMnuSXKqCBP6AmO
a7oY7Xjc5NhetsxxvxQ0EhYAcu+wDGpLSw/46iUOeEvNX5KqKedriS+164EkmpXv1jdwVW9F1Xzt
m/6+shL8ZHXNxcLyr2xQoNOnvHd3NSxUqHEt5qptZ3ToS+WAk9hG3KBjUks7LreZgQJeBw84/2CZ
AW/JqPBEc0Xis5Q0+D0Xg2tkhl+oOl/22BnsJvsWGOk2GpvnvORjoKrJV6HwXUS96y59Ld2mhkZz
uDX2nhSEU7kK7B0RHBGRlcdeeluzN0Hv4EP0mr3iA+XzNOsC5se5o9zmRYIrMA72ZUl5qQHCwuCI
C/4o3pDiPOBCQOORDNejjpF5hO8WNiMWOp8fI+gsXMp7lXby5IwZ26rix4ksOenyd2X48uwofYEk
+VgVyFnRHIQ9v5O4Wwoh3kwDD6bj9Z9rD80/6kR/afkvCPzaZVuczO45qPNkhZkFTp+KmKvqa7Hs
LC42bowBreFomzD1DZP3HaEKYkXmz1JJfC5SvopCpuBt6WzlTrYjlwpnmok32nXbVJjN+x64BBdI
C1PEopX8EgsME5TJCSz3FqWPwcKj1bbsGigAUUDq+mDA5FUvdJv3NRE1PvVEX8w/h3x5qPEy4kim
0VdE+GevqFuMti0TV+VuHOqnPh7jQ4+ZguoBF1vTuBYKhClVBBu34Zcy0M9mnU/jN4YNilncKrjN
l4F71qXqcXUDzgtFJKOuik5PCSgRx99C+Bq2lMrC1tSLYRRP8yfH1SeODdMnRxkOQaZYa7tXclzo
ibsxMitex6NRLSqF1njr4c9JdyCRIMFeuFiE+CAZEGF6GzhE4F1pYxes6ggldiA8ui9FQAV7AFGe
vTmdCgbDhD9bCu+FsiG+izZYBw3eWnuRl/ZDmjNUihWGWdaEdPZwciIPsYo22qAPv+Elz3aaRc+q
1nA9zDflkNfHqmuxRA1VxpBpbfWte9BVuXXqQt0xAn8OStIY0KespEznwXF3qCrYRJh9HxPRA8WW
09luzMB+8W2T7Iii0HDFVyNZp5Kb92Uhx2SVtZEF4mH0DgQgXkaR0a8aXdw6DpkFxaDLg5ql8pDb
k9MtWiOcIyrGqJqD2YjmQL2lOcyL800zbfA2gy+bg2V86dS4PtiKLQ8W0ThLCy/3sqGwcIxT59Kg
jrmJpVUfXKfCABSp1lLRcWJqlYNtcILxarsRelkvjQuVnvZWhCBJESgEK/oCkbqM4sbdpqhvpFHr
ZPhNz4X03PrQp8m9WbnJppw3kDcBLDykS6uWfn0Ya9U/UG4KS0ykker7fJM84ggltNAGm1SQgT+q
xTrTfG1h0cI/kXp+KpqgWVaJVzJol/7Jo92r5JrY6sQ8HxwMLAcXCEFgGf3OoqJbZdmtZ75Zfebd
ylFnAOa2rygRQOraoj2N10lgXRQl5Dc9ccwDjwKr8nPh+NbEMCJvsU32SR0l67LiA+NMqgia0ApQ
uulubGsMcayEHg9LYQFQEzYidqgxuqXR3h1AafWH+V6Czj+z/aM95fQRP9pses1+zpSxWZH3iK68
sZ5sYZHJqKn6gQByAiKE7oIN/7Gs4RdbW1nwNa0H7UAp1E7hNUx3jdhYDnbM2NHjcZSq0A6q4kE3
TnDrkbMTQj6DzRH2zrjNU+1U5i1AiYjYAd/ELj8taV04WZdALhMD3hYrajDKcb6R0+b3xa540Kkh
byyy7dZMVGh7kwB3xPqsrrWOxAJhW+0xFS1zQ5tBQJyF3cnyAnxJmglDoPIv0lGYR5Vq3rFMM+v9
HilV9sqoYRjO6+ZdYHsccCIdVDDk63mNPh1kZRRX7KoAcy3FWdXNs9dFLQ5R5Vj0onqOKy9bOaaw
gB3AoG3dpj12yEHP9IxOaJiX9mh0t2EtlYs6NY9Zp+EhJQnwSK9JvVNk5q603PK386I5Bhd6GhRr
JNIgijqh3SVhpJ7kiM6ia5OcVIK02CSu46/qUO8+w1/Y2r0dX8emBqAn7p/Txk4figYTdJIxQIgz
UiEEDii94dUObOvup/rC39Sh1Wk2/lGHNqfZOkIxh4ooHxbH1akm/FyHhpuojUZeNTs0+9kW9dw0
Vw3jwQFE7tw1FaMaHfByCLwEBy+/Xv83j2+oMD8tR9hUw399fHcwtAEjfLOTdn9vjuVFZTOYZCII
YQKGxUKTCDYbKzh4oLn/82NPhd5/+dNtC325oQK5d357aAb/igH7vQFdwzxxmjDKxqW2h7rNNwYg
VWInAukv50f9Xl36/pL/Vuz6bfH/qaz1S7Xs3xXR/j+sfZEKKvhw/fvi1xkxwvRfUYQ/18y+H/e9
+uU4f6r08qgnGzYlsLnE9b365ap/WoZh6qpGRep72Us3/xRTOcy2TB7d1Vz7R9lLF39SIrNV19UM
nCC26fyflL00siZ++zi5pum60zOzqH9R8f/tm0R9qzTxqzBJbXHgu139uTGsC2QrLpyT3jtQyQMT
ADEo7WMHS1m295nFUg4LxI5y7ATdiBh+DFdUxuqj646Xrlfne0spXsDmYPtQm7d+Armi8IHikMbw
+P3uW5vTnpdDcZnYoGhsn6mCJEdkgT5mwBRDREGzDpT2Qo+exJBvYg2669jzRRYVtp8uMLCe65jV
waj0aOyMLk2O5lVDgAnOaPk5LbHx9k1pgwFBCT52i6B59QM9WNaOcWthBVhWIdgZ3Q9iIN/JphPe
uEtBTfRNEW9dUZF274TKzlJz9zIiAYUpQ5ZtIkRDruJRVVDM+Ko3cVgbYyu3IUmvIMjFgKbOf1Uq
1T0Yaa3f1XjZdti0nrHWUPfO2+ACMXG4qmnxreweZEZkjwA82hZOMk1lIyV+CGtqoaEJJclZuoz4
XdsXO5BbzaoCALd1kUOt0QkDA2/4sRuSmgIHUOWp5WzG7ZkGAc6TGLeRF3ZXhJPckkVLfkcUx7eO
+NK3+b4NsvatokQzSu+5MxqBo4sfDUXFzDVEpboqwaSH4bhBjAADuXfSFeD/h8wjPlJThzsVsMUW
gwQnwoNbKgMgEujNK8T5R6fr+qt57gfld4LlAkYeywFHFoZqfGlgxjix7ij6OsyrFz3I6QDx9g91
cGHmo3vsw5vUI4feM8oDqkkQTJwwSkuTWoZLLQii1GpwmcGSuOTumC6SDqZVW4fgVCYU6mFIrICA
IH8KECOsMTCjYz3diKD7fiODMP5pcd467zfv8neL8wbPiMS2xzI6LynAWEBpEWdWRU2Tgz355THm
8xXzlvnumBrupvStm9+ehhE5NSWd5hGvcnr4eBYfT8XkU73w6hJQ5PQX/NunNx87bzViXV07ZJIs
5iM+NsyLPugopv/TuX56fu97KuODaUHrxec44JL4seNPd+cd54fBv7tWKKguezqQy8DJxWm+kSo4
EQBL9dLqBnHq/AlJ1KbuqmWge4B+FW90v7/LQDvEbfzTDckH8cnWEtaB+l76Ca0jfmqRxXcIJXSg
kmX3PB8zr20c1OG6o0Hd8o2D2cnHSiT5uiSBmtAIGp27gfGvUp5D8BRrEEoUIkWqMJjulNN8Tw9S
Zz16AiHMNCFKbIqObjfuq0jr1jXVoowi10IwC0pH/YT1WocnyQ0YVe3EvNLX9GJFc+aR9oa+nbdr
tWbtbNmePNTex0wxeaktzd+0RWecfN8yTvO9OmGAhzbkBsGYi3Nn4Sl8sEYtMk9+prRLD4fs6mMd
RdW13hCYhxvAPA2V91q5wB2TWN+FHeKiYhpkBtPQVA3iHGsGrzujN1w2UeFUp4BKmBttvKjyFoU0
IdolDnKnaa/5RliJ+n5PdwKwNV38BBE75+KZvHQe6A0d8ipVkiE7jHazoxuDkk3jf+h5uzTAZaH6
yFCM7JUAEOYYQOIhvKnFGZ/FQ1ZQm6nKLt3Iku4GkFhtLRqBV37MeyY7dn8agLds3TS/I56lR03O
TR9pFL3Vyl2b0x5addVRUjimXOkPnRlcBFch+OSV4hFaI9rc3Pdhvg+GLEC1x00L5OogY/KPe2Br
iU4cidTh7aGsXFMFJrFvQoHp2WeLEsRp9LaiA5AEf6aaMBzjSaHTckJpPp5klMb7sWC+OrJqXs8Y
rFwIWBObeTGaPvnzvS+lAavfyU9DskfIGWBHAFmvl7wFmUvtmOq8dgler93TNrGWwqk2asisqMUV
dfJcnok/gsRqwUea9W1L0YA4ZOM09KO6H9IOVmVtFSuTCvI6KxDD6YqPp1I3H+YPFpXVHttwklJ4
8RLcUDk5xiheaQMMBApPi4Yi5WYwGJRjWUrPdFFAdtn5lEwrlxZptIsw8q8TP72qaDmuc9vxVnlM
dBXM7hqmbJHsm3gAYka1aUH2g3ppm+k21/XkMVSyZKd7EWKPQJ1iujNYLhF+cTz0hMhNqYwU/LLD
4EXd0qfisBm7QqxLjDNAOaZ9OrBbh/ne+8qP5flAxKzB9z1/231e1Hh7YCM2l/NDM2OlXhaGFmU9
Tv1xwE+nfr+bMXuXnobb/OOZzI83PzwIQ54eFvdi6VthufzpSfy0f5XRHoHu5i99oQKhVrBQHOYb
Z0q5/FiMsRodfls3b21aIvcIK08SZ6spqjaFV6Es8+0LvcHxOCT9OvcivnDWlzLzv9CfLFciLb9Y
o/0ZnhJS0ijC3dSGCTXLJ2h6657XdZ/0Fl8gA+2r4Zraqo8M0F8qTU4vtldFD5MMBSMMLyNZ92NY
bCQpV1TO1UfFrfYWfLKQaBtjREKoBaq/NO3iprWyXZANNzXwnYXXtfzNSnAJygaJubHC3BwSHKci
5SN5SfGtbm35qQqYBX5GTcFgnybmyQy9egeLBRhavlLVgxth9yTvpNzTt1hNDNeVrDl9TgWG4n+x
Nn0NN2OU4wmNbMqAZIOl4mxrpUsKsrxTadll3iPOnn7B73K9s3L0iJ1R9pTenAsCtzYxfFU6Usrn
tEjR6IYmVVz4XWVAqpo0odsRmxCunDZsToQtrgQXQoDelr9Sc5pHkcBxCZAlayXCW26RN4/hEoz+
Pq6DaYgCWNsr+30Q6tjeQ6rbGqmUQFkjjYGkvg9MSASGoB2qlpQPCcJNpqBxZuVuX9KU7x4TlRGY
lzBxBv0KlH0AMyKjnWcT3Ddx0viOwIXsAjSxSpe8FK3cx4CEGz+gU6p/Dc0cg4C4tZAFQs8rqATo
Yqul8skiCm5lITBZh/iEYvTpBy9Jq31RxckqVBQX3FN8V9CsItAkKjb1aH32J09TICoJ0qqUjMUs
YLdNeiIn/nP2YDeJtRpB3XRKLmmsNU/S8uIpsuFLZ4tqDetoFSMz2BZ0wXRXIu3vCHvQOoSMfk/t
QFDCdmTxWROAs9yz7XRXhV1AjW/cZK8OGmzseNd2IN3we9L1qB8RvLwhnN/ZuSxXYK6WaK6pR8P/
5BXTz9Bwegj4NKSTc83HsQ5dseo6l0lDwnQ894GKmiSw5qK6D+QmcFOwNqTV0Okiv6YRxyFg9+wl
pwG1kiLfVVAOgoF4JTeyToJq3DkTydateAV1i+gJqrp0ZtoVAhj3iJR7b2j0bQDsf+6J1bi2dLrt
QVwhIuSz5CCht101X5g1H1CnEJeV0t6mzcFuESS7/MAt83Hisnku75QxXZPdezdQmjX9NXMZTThF
T0+2IewyXWdHYTpEREWpssq46Kxivz/BxtAXkeVuA5N/AfComn9P6x+Jf8VXyvN3bSX0XUOVM2is
8GDn0OMy++zjqF65Ajx8naxzHKT2wHM0253Eu7RQ6YbDNIiaXaNDeYzXje4xyk4MCi1iRzTH8OCa
9b2lhy+9NSXOJCiIU0vTt0lzAV/RWig1lxUzpOcJ89CfAgwV1PSmvQZ6e99L/SGKJShywABrHC/x
FrjgBK1zx6xaMgrbmtCM8RQzB5QgZ49RDP8HQlUZBA6a24y2eaYse6PFTxxGfC39J69J0IrJ/qkr
8xKPeH0RhOTXNX3x7NTZJc42AZMC0oWK821n9a7y0gf4lInsowETaat04HlHhSScrExRbJGjkUaB
2Jh+/GAmNrTVIA9pFoLb01xen2YY1oNOxIabVGiWBbyx0KGGmREFMA1xEpjQFrl4OEWRxeU4Ug8h
tbHc95NlL4Zx1RTKeST40OOyHyPjxxGjrOrOv/FQdx+J510j6+bzqFjIS4CgrUAgwVPzHZrq/Esl
btm/OD4GXEtxXKwITOUiLWQgRYtdFQzlM604FIRP7x1BFpHt7UI7rVaDD5vJiEv+9ia6VFtUlRII
WqCRhCXhcw12ka0U3o3I7OjShcVX3zxF9RdHz4lz7WnMZ2H/eQrMRbMCnz8buVY5AdFnDO28HW4I
iFxezidYb88VLVstSuVKMchsUKTQoV6gYnatdl+7I96AuLsJRorFLUyAEJo0LXOueHOQbl1GT2pW
kafhEcTC+Gmkr87420BbbdQpF3ZIR64D5R4o5qZVjK9+c3BGj2o4L/rCv0qtzDt6BNUuBt/4FlDC
wPuPbUOPmmUXWAeuVB2d2Ge9qvYQdpimK8ZnTSFVaVDXTJADLs3lc5Xxo2TU9Teyw5slHX1+AY1W
WwXTdDTQunOgwN0dk/CusmtmFml6pbf0lEORvv4v9s5ku3Elu6JfBC8gEOiGJgn2lKgmpUxNsKSU
En3f4+u9gSw/qdLPVctzTyj2hEgAEXHvOft4oJFWDiodrQJtWhpptO9JAcht27Ui4853lIMOTlEm
PbKZrt3kgElWWFsyWprQZmjG3rAXnHU7vVVD+x5F98VX7/2+vaC8TmhiKgFUZrTnGRYA6LU/fJE8
9QY/g6lhGid5B8LGkzF15i4ze1Ijs/uClWdpAMrLjCLfFCEQotjGv4ukore8yB0z80WmSB5yEtUj
rW5XTvCTfPR800pwtk4ZnjyrzNYqrcdNl2Pq1mnemde6Jo1UmYW6kQ22cNSK7bWwc921S/Mhs9W7
OOPwUwLQpnFWvyeZv+/DRO6awfhpToF6L5UPO+32be0TRVCSqjGxGjJpqOqlti+M7nsVMbGwx2uP
Z/wwpD4RLOxeSlyS8wtzbsMSJ4dTKgpYhYi64MhU6YbE94++lD9MXFUrTiLDOioIrMd2Z7CnELRA
XSvxBT+iYsHZArHJwIg3b0ZG4iZ+bVJ7WEOyxskfBT+s0HjVZzafPlDYEjp0QNpnkf+NwKX3YCro
+smx3bam/X0yaaTlgbL3xHSb5/yuM5SLvFmI/gat2CyNVyl56/saKlIw3IdLyHD208wImo12dlnw
rgo+o+ylgcC0MeghQEvLj2FU3XR2FB7qoJswD9IuLeU4ERhYgbaL85eMGk0GtGbssxdanNE+bIrN
2I0VMEWikHvf/2ZH6bheplwCIQiYUwZoLWJ1msxr38lwiGxx7KNV+jsK4tusNy6606m7pFTg5hig
Lk2z3AIl2NLX4vyhVmtIWKFb1dNzTqjyqiNdQB9wkidN4dyO9PzrxNBPnRXvQz2e8y5pVJa4AnZI
bqB3Vt7VSYbbsf9l6IAEhpQ0ix7b2kwMjlwgUs9gESXiGPmQterTCH0ERwtL+Ki9QHvXIRUeDV3t
Dy9xTLCGYwJ+JkvHYA56EkOfnQZhEIgpy++0X5NdalgfSpN/+KS/kSsnnFUR4DYj7jRyg1RARSLL
l4yq2zGl1KEADjZzyeozsMMDTjKJR3Rv+zHTCJsGNhPe5lzdRfWkwu+NtA1UoOnaTojRS8J/rdIe
N/CrzVNZBN9mU8FLYbp4CvWD0kfXUPqaqyL0WaeIOTLHAoFGqWOVtnjtGSc95tfeXljSv+11IB9g
WMgQNB/CVv4S9KPgM5JUKwi5RTQAmNaJ1PrMvC6PNdJe9HXrDbFbWAR84ReA9ciidItXa5gI46Mr
xdF/DGVN3YF/fYyGXd9az7HnMLsWabdpJyA7sX7WkniT2oZxzCeCW7OUVB2bLGFV8b9lOd0fY7Lp
djtJsAG08EMxxoeGVEJG2hJVolP9oBhuHoi9iZqtjMXPlsrMxhBTeID4/tSP5amaRmejVbq9xqea
aBJ/MaJvEbQnJ2oZFBX/0vgFUOZuXFtKxcQaypOrF+UZfsi+jUiD9ydnMw6kkfX52K6MOGI/LK+d
CFA6y3RjR4LhamgeicIztaw7ynpq1/UwubAz+PaFQtaC06IkBKW1BvTLd4L8ilLpc40CUWv6+adg
heMZ5o1VUwmEGQ8rWCUFL6nXsW9cDemccK1dNPSQ1MdbAM0h8TNwpQJJpmRjP49DDbo8r58Kp7+P
C/lU6i0z3saBcALVL9HaYg6SoqdGEjpuluAl6QPIDlbSkRRV7nITIWOi78ahvwe5bZN6HVxUu7RO
UxuZm1VBiNCxtndjLLYq2vRDa4l+q2usY8zKwM3XRTdtm90k9TC489miwIYEp8nT98Sc4uDtO/Hd
8csIRnAauOgTb4YMeDM0J52ptG+T9CXeC1OxTiyCcAdQ/C8qZsmTAV2+OFQDb2cFxUmJaR2kXkHO
ueE8ddSun82gKY6Dbs8d+lVGaf1dTx7akiQq3fdJ47Hj+1AUoTsSuOGmDA6bwv9Ii7Y/lz76QtKG
2wg/r0oSj2sXNosvgDhur2XE1g1Zus2zcD+kDIoLoE2ZS1jN3qZO7rLqMdcxc2KZAjEtTQfVypDv
vZrigsmpw8O8u+4C0TF1ufUteYkju5uRIcbBG/pHEXXXykbn641KtKYRiaTOrzemmrOYrg+5nzJ3
xSoxNIceoccUAOXJ4b920oNQpInzlJC7pdRknYx1pbGCRkZUSkqkvj1ZO5aVB9n4v7BgJPswI8ur
IsaYdGWTpjPTDejfR5Co+IFNzsEdYyE5dUQ+lc4MSs6bx6iuxbFeBIcRHq60qw70GmhTqArrQovm
cwO6Z4weNROEvFM29zDffdfvekQDrUktjl4v5qNtZ9nZpvYY3lvrSNhPtrWg2m6NzPZXCTuURigP
LBJkLI4xunDjU3fsC4bAAjTyaKCscsiGwkO3LhP0rrZmfFiqCE9g3X6E0d5uCD1rAhltg9Z4aZKc
80fSscQA3h9a1iukLmKKkpZ5sNXvW6yY4MgowtQRGoA8YsRKHORwFksb3SSFg+TFwXykLa5stJYs
9qJRZ34MsmQ1/eH7A1OVzH6C2tHyHWdUaxylpD3N4lnNsB8h9dv5NVBSDbpPEtI8UgkGmcoXnZK1
hgMyKUs82HV+mUJl5Cf6Ho8Bq9lKeasoUmjqoCMUKkuXFQmqWZRnpXWvJAZogcA4NhnhJHo5epQh
5Af08qexbkiADYaYdhJ+WaH3xBrUmD7V6Il2sh81/qUKstm+HZfIpqAPZdVThu6E8YRCjqUk20aW
WyNRGT8GYMFxGtlQAlWAbn36CLAH8ljDtFSo2XOtUwOGbEbqxPTOUnAyBIITmkbFmNwF/GLUuCPG
+aveM4VuVGoQA73/1jHvZBn9igdJ9FT3WCm95VomLQ+tKaYNRyWwH59Yndca/tZOKU14vnjFNpNO
AKEcw8eEldlBk859O4kjdLMdXq9LpYJjof9XMJNnrRo+UTRKyWRVn6iK0q+XzX0zH6TUIzcj60VI
xPLYN3546qFPvKF4m3c1OefejrTpdM/ZhiR8Ri2a1zaQu0GZYFmIFnerRfggFATXoaW6U61+20fy
qTd9/OhGzaosmH5NvV67aCs58G11Xf4kpwKVTf9gd2Q/+cO7Mc3CU+gclV1+hwDZuhlBMutAJx2o
9pxfSB+GbVEaL/BbtD3DJukxCUnjNE9u2S2IsR8zubL1DCRT6gdEHjM62qNyhXzhrJzyLUHfU9nF
o96p4Tb06gGoLWnsdXynqhK4Dkg48HYpNXvruRQxTUiZwbjRXEv1WQNPbxp8MHcoq1OAKIsZG0tF
v5LkQaqZm0CoPI9wdS1tYKXT57cFuwjHtQOKtPcDqsfJ9wpUsxsUJLQz2NYrTVC1pcaigBB34Huj
0UYj6h19azzolcXUGjaGL98NgD1V0t4migCEGg+vmV1APR7tEqAOOu2mvlCe3Ch+neyV9KGr36Iy
6E+lrr+kTeYWA71XLUQAq6u1ejCHd+aY0YNl0m000LNMdn5oO+DnfN0synuXTHY3NgwWbcjCqDr2
9ICTrp67oh9TN6GHBJ4siFLRy7qm8pJdhUPjOZDKCMOvZ9M4Yxd4Mm4Q7Gl7AzLRLlH199gHKqJV
yXtDKO4+KOEJWmABNmPr0bhiejmHxkUIDNtulXBC2ygNYk/TzzawLtJtTBiBao7VIa+YH2q9vUNX
teMAWmlR3x6dJAwPSpBt7VCG+zgJ2TXK8dvYID6lX0/0YWXjHyyjo+yIsUglPajcLndByxbnxmQg
5dVC8pcvJHXTValS8Mz1ecwoHlbYiaGPyeCod1Rfav0ZaACmvsyg/2BWNyHTVwNehWzRDjdKf1VC
zdpzxFA1aOI7PAaMmT2av7bHo1GnCgBbrV9Jwjt3ueZcm0T9YRrIW7UAkXGXO2fd/JaExFUk9bw8
ihDVznhmzk+7VAUL17SXScXKrdi3femgdyc1zxmUl6agFtZRKdjB/dDXelJfFMKS16RJl+5omN02
D1TcdSRBZ+/hiOLK6A8AOEEE6A7691bM8OufodmmmyB/0JNr30JCrzyF+axHtGyh4BtTsjnUyCAw
RKHKALXO1vd9Dc6w0uqESSAR3ENB3Vy94kQPdplCshBsGyb1iX4JpfkIxGpn4ETbVWNSbYpustZl
iB+oRWTsDEi8KHd2rZHjoNDuMns8GThJV8VgdYcwGS7CLrNNISk9GmG+VsHGsoJkij6Erh5md1Ms
XulNkfVwEPk4bFN4FaxDQ6rQvZFQJHgjjdS/59z8ywrmpA6HRn8UiW6bsFByK+0Q2lZyDdP8TOLv
CthTBoDbP9aekh60Ka72Qu+udP5rujgExMJDZNaAPm47JhSquzLmWMycizp0zwHSRCKWYr7gGGx+
15CdWjbYO+kdbwQ7tSC8KiiT8DDVlFRHBa9LvfVq2X23RnMHNqC/hrVM1tJslC1BVON66FABe5XV
7nJQ9cde8SkjdH67YxSn/FkPr6hiX2hI7PFXduwfNXqHRYAs4Hz3yJfG/Fs794kapcyObR1mRyPt
aTx+3l6uVfPDn/ctL7FBAKNKnF+z3F6u/fGckC72ejJCEhbnd8BsHJLMPkUJOTXi4cvb/P7Uv31L
O9FBN8I/2/x+0vI5jIY0oT8//PcrrSg7kSMTMUvrWVN63h4xvc+Ed/4XP7fv9/uALzmryL22X962
qtoTa6Zw9+c7L7d/P3H5T2rbeA2A3brLWweUnvgq/vqUz49avrjlZpBmAXhRD3v2/JV9fqOqoWW7
UNdO6Fe/Abim2DCTzMOIsAxRKZtANfMN4pqK4h0EQnwmrFw6RsyBeFEUNQy6QtM2uHD2NnPmuxtT
J4bFHoRDiFK0M1WpEfhOJWyc2m8JZ7ioERup+T9Z8vuk8YDRYIjt3cgcOc2nyap3aN9Di1a8NtoM
Yz3jlrNvTgurREfPYkT3SffWJZmKwCSFFNLGN6o6t0wQiq7ATpNL4p9RnePAi37OLQxY1PNcobgU
+vRKPCgentI490LuHLQkiNdXlrFVMgVJ5MD5fpozMCO/Bx0EtpACxapPvauqc0KNLBQCuhGy14Mq
tic4jxyw2eTcmj6nyGxOnM0RgEbOsSqD1A2B9WHS2mHGilZZElzI3OrWpokDqUjFqW/St6ni681p
cQHoc311ABio19+aTOA+imnXWOy0SHiHAwPbXinsHYU0bRWY46tOLW/sle/odBT8CQNUFIKUqNkS
8IfI3gihG8V1D/ZI3xr1+ANZDisHUCp2jSJZibYS0wLBpxUtc1k8pYn5nvf6sOnK8Z0wyYYFouTE
rRN5F/mMgVrbpC6x3IEvHvOE6W3BmWzTzdSe/LkFhjENE3FCCGYF6Escf8a+j1si7DGEQ9WmgR6F
E64mx94BfOX94hOkcG1TYXZbSz1L1m3D2bRLWG60lobhHhcKGUXt97IXeB8kEaAe8woTfgjNnh8T
BhEKaRbtqOpthPeSvI0MasBiU3vbzLQJ7HFnqxJAKY2H2TUGYdHfCouufDplN5zGXGdAvGA0YFei
1GDjiYhVJ++uqD2DHhlJfQNpmKBLkQ4TFAVNt9w245ZHaTM51UTUSE6ah/NUT8XRiJvXdAivE9DD
jQzaH+SemK6hYRP1GsvaLpons8D48kV9+DfSWDEL9r7qQ2kXCUPXpS11pkro+nj8C6Ih8OSYEAcb
HsaRpkvaEX2OZFqsQy0Bi4S6I5Teo4EW3FXSTNCfCbyt7VMVTttcQxJ/qIm+oYeiYYD125NGmNWd
HADvBFZ6G7Mj5Fb9wKnA/zcb/j80vfOGmyq7g24bBHE6f2z4FGaVOVKjPdAIjklLxyFBBAnmUIvO
WQu2dVNHCF7DJLiFax0CgiQq8F9/ebML+c8vj/qHqWuzFBKT8B/bEJZhZA5BGh4Qa4y3RSIOMSje
AzM/DV+8peyx7UIPYnVAjgRIXfVo3gJ0K3786+3Q/3Qj810gFZWO1IRqa6Y5qza//IhxPo6yii3/
QL7FuCXqWR7ahvY8ZtZNX0ffu4nYnjwxHzXbLy92rA37kGJLV8hDgWv00jlNeWZCjzEArIWPYIbx
KmFEh1zsSp/TNIpQ7UJwzcmTxtFu+vpSKLVYE60rNpVCTzpLPOBJofZq2kA5SBXbkf8JlXy+COeL
Jpm+/+t/+2/2XUsAGtAsS7NV27Lmn+fLv01cqh00gOMPpibSdU8WnBs5MXgT39oWxMT+xiaUPWvL
btobooBDk9HfTyam7cOZ8K5un6q9hHyedgdPBuGqAz+6Asff7ZIpEPtW9A8knOi/8Rz/L4/+N2gA
DZnyl9/4f6AB/jN5fXtNX78qo3+/5L+F0fI/bMeWKn1MgfCEI+4vLACaacTSQmdXgHvGJcfAV320
ZViI32kho6f+J320EKxPOIDQX+Ic+T9hAbR/5t1QojVALs+boQp9PjH9cRxGWiFkrUsFn0HjbIU9
RGtM0icl7PM9VR5KZdm+LhFn+PWcjpRgY586pBBfvrO/Oaf/7WZYjo5wHCKJjTn4n4+LSasxpU6d
si+LfEZ0CvsEPevNqtV3J2s2lGiZfNWF4gIZtNbNXOoLxKDv/81m/M1ZCak4Y4vQnXkxPaNTvhye
0BsifEW6t1crWWy8BNXQqCnioCB06awD1QWmH97VDJ3vQEUwBufNutBSktozsIS13pHNCavO/Teb
JeV8Wv7nMc/SSZ8wcPzTabDU+Wf8smFDXBulZlWoLLoRCrXa5jsZlbdaHtjn1DKc1TDgM1vAqtU0
zx5AhyCGErJYlTXNwI4eFTpDaTLwEdldsNDVhqQ6WxbreM8+1yLjdOOk1z4XyPH+ukjopWwCo483
BX0tN+vpdbdOMNyC9h6PFAqfEU8Wp8GjiqGHSo7agtKKmasfSmmbR3ln+PelQSvZGfrdaDbUq6de
Ofha9svxaDZKndBvsh7cuqn3VplcPC2pXQxTSAaruMHNW793g0PHpWcqpbbZRY2QexM7gDKRShaS
vTrKtxShLNj5Xd/sWEDmm3jsTn580GzO76xPGzPVt6VS3ljRuzPGVxn1wSmJE/CKJVVlHeAp6Pf+
kcoY1r6WaUztnFRI4pFAxJ+o0txqNGZWhkVCpd2f8zCODhQv6Zyy7MaUI5lmbXIvOdgoA5OIzYrT
X2OppgelMDGzBs5HM/8gWTBc+vA5NcxxNzQs9Scf9aIZoXBBL8V4IDHv6aCEGnvXd5qHsTj8AE/s
M0cw0WmUv6xsuuaOf6XGtIajIFZDV95FD1lSokxKK1g4s6wkJx4LysgtuTMrJhwUezsmF76BSF0n
DdbCNuenclcrAfXMFpGxgspDr8R18qq9ldHr0xzjQcOdtBNadOhwxZLDjbG6IMieddk3W2jTShlL
pp8DOMdiQKinqVvPumro9XxrUhjOCAlXAu+ZznyyKTSKqgi27pqhubHi5EOTo1zBqCDQM6UKUesD
uJC+CzaZ9UMrwGGmwEKyMbyN1DcfRgWua8J6yYgK5l6yOuAUjPuP2YBhAKBc1bWDpgM1LrqWhLQs
G/WClw2XdtQIUfNb/SpTms1JFbBXjKS8VFWxwtD3c/Q1aqWRhgaAhmyCKWkdk+lBHWxWU5smpcSW
5oqW+M1WD30LwkVhXDKvgkJOjywsSXQsNFHtKbEc81Y3NngW2yNi5/YoFYuyx3JVnStlnxcp+vJN
Obt6l/sUo3wbw2RuzmG3pG7IAqs2tiQMNMflrs7HCbJabi8XTZt9I0iFpMi/nrJci+fXL6/4fGC5
7/Pmcq0yhmkXKfQS59Xx70JBP8hnEjvNL+v85VEpJpjhY/IsgkybqCRTWqDTl9en5eFlHa4Rxonv
wTI3y8PLBfqOYPpdifi9lOcrrVhUaDRcPksfX1b5oRODqe0JfFte/7lmX25OJjADKtbzS79syaiq
wd5Dw9LUqr+SpRb93sLPbftdrPj9Ocu947Lxy9sTC075ZblaLpvLKSRbRyhGpElPx4icj5ZQvRXc
A8LJfe2tj4mPFXTWdr7RwIHzS/wKvr1FKXatPXWH991zSbXfVENFSNfQPdJvfgcE3pFa8WSagjmc
ecwQxtxZ5fQk9ZYspv5YJDm+G4MSp1cEiIDGNt3rE7pCjguUmZzYVxhrbSil1d5TffQjpnCNMAB1
YUX3pDejjNNvvVjFL1I2d8K3CVwnT4OgcddqUcebdSVR8eB8MPyCXElb3qBx9c5Z9gLz8DIUNkm5
EWZCzt8k9DrFR9OhK8rMap/pJIR6oiLtlGrgmjLmAwy4cJd3xY0yeMFxCpKD7MbpUej5zlPqn+CH
3SkEiDnLiVAR5TGn5/Iug0m7Gqj/b4pAtsA6iKsnutigyTkq+HwKfzNioLaEdvCakJZNr9ZuHTiq
mydpC1CmxtM0oiYKU8Hpd7pVDO2j5Pj9Uba3ZtDmiD31adu8s64wz2aIkrwyswgs7NC6bTMPWk6+
bk05uRj3t8Ql0CgkpXv23TtktDtFOJKfMHwb0ZjSkhQVQisbcUJxqgfS0awJGY8YvY0gGHIbtu9V
n37IaXrrEF0aSpXdK51V7gWmHSdmqPNhVN9miZqudL+21ixt8pP8xXzPYYUMVYPlP82zMUFW1L3W
g4nLrKLur1th7pom46haiVMwL2WQL5LQxAnAoHPboPXsyBBVplRbpSYFpbKjaOJR306utkrKupjV
c0WBYTTvjmmpnYyqfNfsosdJDtunvCXE93voCAqhFos/q2yPqdXijgVRb7avWRcKDL1oSMKkHPZk
MTxoLdmVHbwInSrDKtPMN5GWH+YwsKAKaQqC1aUm7ZADlBcnzRwuiS2ntcynm2mWSU3QFgwBCKoH
WLhWkXs6KnuAKPVtbekHLTL2oyHOcTLumGLs1UmVG3bsWwTa41b1mW9K0y/2FPs1IU5l2w2uPwYW
GupYuebMZg7d8DFRFlzFnj9tCWza+k3/EuYq4m6fCrYf3CVh+pND/NAZ5l0YW6lrFcZ5QjUVW9k3
r8kiZnPVo0k6ZXdvS5ruQ4NNC0iRUolXmDB7PSD3hZIUmnE7+E7haW2qdrxGojm4TnEbIcTll8hP
umCAGrx17MB17BSRnMPKv6oBlTpjQl2u348p0TUe6g/LHoYTwMmt0vnWWphXZn6H2PDr9UTHXkFl
TRdmuK80oMUmXXF+c/0XPFz2LVjOOXnOM//F7YpiZ6fqy0DFmST14qfMqHv3Vknlp6W8VIaMYnH4
0DsgMZyOhAQizayLqcMCiWrJCFXSCx0clqGtshoOatocRWpfbau81iZqrkGRKyZOPwavv6jSeqpi
Tk3YWVbkm5R2hzOwH69Ic/iiR/vOq2rqQN0j0V4+uwdJ3kQFDrAjnHvLI9zRo0RHcCrtW8tgEK7G
Guy52BdW9xyphPXARVhF6BQ5OBJylqlBZfQRSj08U0o8WgRZmh1trGE8mw01VUNRz1lCZu3UtShr
7gXLYNcWVCx9r3gpdKTYrdSeaDjjzJQQgqaTHVL0DD3EJGryOEbmhz2oryNNYcX7piCWjGU1x2qi
QM4ffAcUkBeNZ+nY71mfPud0FFcqVtLT2ObQk1IrQNPhJDdWAhlphbcnvUlKE/dfNrKamh9Z7vv9
sJaYzKVMuPN58VgyyOwTRCjLs7wirdyiHZr1yPB/QyB1uxMqu00jYNH6HunIEdkvN9DaxrMY5GoK
0vFGFIbbCCV1kzIhbc900mkzmXRbqoKjURD8bpUODBwowUhhq7WHQtbad3k5nnW/tCA7ZfeV9DBF
1NZFbwT8Fm1G6EzasLUAlUJDAGczMaR59HsumvKIeoH/cN4SqTaTSxc75ayKCivu1Nh1YDD01QQs
GH4H39Mvv5my20HPuRjguciue+2DqluL2En44Uek9PbgXVpr1C9U3OOJvzmY+kY0KbRX8SEcsDeK
Mrwohb5JBFpxTfeQ6Q72IVXza40JZpdlpENSzC/F1N7YKfI8VS9+KYp5G1v6AKMCQZnQdQa9Rr/R
/I72b5Jc3lTSDXlJfkDdQs+qA75hVBfZa/WNP6h3RiLUA7zn9FyM9OVspea1VDSD+Ucs0jTa+tCT
V6oAjzLW2oj+c4ZqGd0BWY8LPiZfKYN5amXpHJqyaG8oUGc3CA/6zItv6igo99pYvoW5f9Slh7s4
6uOjM0z3XtuPN6iyQNlbJcTN+Fdgso1OvNPRhLl2yp4Vo0K66Y34onXjPAU3nsuM875Rq3tNlBvQ
Dj9sg18lqQb8JebY3YhKPXSxiha1AONiZ7dJrHnEhlVoGYzMg2JZGoz9BPJq40iMQV6enDE4ZI3d
3yTzhSP6j96uUcyr7Ojm9JQ4Y7oy9sSpshhqmLlIK0ZsCb30xtbDN8cf+n3o2Zge0fxTnyO8S0zv
dj5cDeeNqAR2ix6VFBfdfKHkpOCsl6t1q03aenlI91ubQYoVXVAeC1nwhczXosBEpf15e7lTFhUe
weVqsDzOQv4fz//bO2vpbGLE3DOtql830C6OZj2Wx+VaOJuZ/teby1Oq+RXLtc/XLi/7vLlc+3wr
W46cqxJsc8s7L2/A+dtQGvvgLWYq1amOy7XPC+V/u8/OJKEKf/e6khN/aAJA9CQa1c+3siC5w2ea
P2m5SEtwNMu13+/1+VGhcP77mTI4pR4oKMSPjWqRbDm//MvjvmzB5Sz3xjZ64i+ft7xf27YvlT0K
l6kSvKV8/sy4JN/PXa4icjggTP6WTCqzAix2QL8SJp647kzsd4RnaLf97MhrZm+emF16kY9fL5ud
e9ns4StnN1+MrS/A3hcOFlbHib26hTsdmCneidkcOLYWujKIGtty9g/aKQl4SlATxjTf7HwtuYS0
U1i1GsO2L/CzarN/QzXkbtJZSieGJ1z060aBzaNFvVZpB5sOxdmCND+p1YMFxxzF1x5VR3KmhJ+c
i2DuN+mMYVpg4vqpu4NdqbeRBXCPadFYnUc2b+Wr+PNG3D/NhLeyO35jIT6du9mouVyzK8EkIXcY
aecHtPki0210cF5EAFv4j6f5s4NTR6qxjTV8P5m+K9ErnifjR4g/4BKFebyaRtYEdayWq0L3NjB3
EeQ2xLvrpjh2iedT9uYC9/ChjtCeR2VJ/212oiY3KA4ugpUKxM9SPwn/msxGVqQHzBzkyPAym0E4
mxK67aePJUxUzss8o/KV/hxDn1qNMbaROjGpA1lFyjI9ocIwhE+WqIrLZJNzTcIW5hiMtgF+vq3X
FpB+6nJvB+TZzcgZYur2XskSFJlhvMqdKAW3Fb5iTSNkJQq/V44Z7mbl+VmdLcDLteVCn83AjqFO
azFbk4GhYQQjBYKfoEO4kG+WZxWjk22pzOAz/ottg5x3D2HL2oya9RMMmjxbRkViKQIDZb7VznsK
6wvqlHLGc/11X2BRWhmwp3b9fUH+wSqaza7LjrVcQ4HlbyNDzCQtMTJxbCASt+beWMzYfaPv4ih6
nhwpig1SkhhuqDU/tDxu9oV+tglfmf2wgeBfwShNSzWfDkbBinLGXinqUNHtVQgF4yA5i9kcvlxL
fNwnAOQyQhiLS5ierSas92FrkACiGwqyqqR8nlpxrEBuumLOpYC8gG199q7rVgN9eOfIQdsu9/rK
WG1MHY+8ktvR2frrmcvTlwvLPkVm+0g9OsZOhORQn/3ycmQkJscPX/2cgmHP3yGtzOm8XGgtIpNJ
0+C4YsSvA/AD02zqXy4UkE5gBebbv68qSoROevb2t5j8lwfa+SV5NMMLvjxxubq82/L4ctOaWQK4
U7TfH/P5wOenLvd93qT/hJdlJhd83vf5ocXMOhjbZ32BH1QzjmF5cLkgC5klALSEL9v3+YnLU5b3
LJctT2YCgzezGJZHenY4Z+Y0fD5vufbH5v1xc3nKH5uxfMbyvA6MRNKWlyry0p0vaaPhrWVVUMQP
cWud7T6Ab1s1DYriMLvmFJz3eqF/zxOp3ESVyFDjUZ5klh6uY5I9Lk4Qb3urnm68HO+gOvxUK6VY
T0SArQj9azeot7RjnghxpvhIjNcEUMDfBGMz3frRc23hvaBm4Yoq/imY57q26TicpFjpSgJpVzpH
p8SytyrA681ry+DFRtORg8wit8ZG8DVMRxkKdZeiwa5M3F6yhcyfjSqZJcn3gHXNjuoGy1F9gHAF
jv7ARjQrq2Y6aDgRvDSNHKTRv0xe9pKqo/3cBa9FE2yLasARjvii6qq9UnV3Wcd5tsFoBUKKMvdk
d5UbZ/EPvI0Jq6KJYPOSQlLf6j9bWf+M20Qe5kqH20WgL5shIhWp+1F79jUFdrVFdAGwpT5F2jPr
NOOUjIk78Ru5nM9xj86qKMXu81NpI+rCVwATDdhkHo2ciVKbBgB9TUxgJ+b9HlaNYjtBBsaCK98M
YkDXJaaRjEPwXuQxGpAR2EtD7Ak4mNzYFETpDhV3ZTlZkzr1HrSS4Q6gWbwWtfqGnumlUQ1tK0cW
FpPUSfX+PkWG/5DW8c4G5oPgq7n0ALVWuYyuHTk5W6sabgmIvOlGCjocyvKY7KdBxizBlFXbmNWd
ij69isPCbTsl25Mp3Z+MaVr14a3SmPWOXMEj7hTzPNgYCfNczI3etrhpXiLPtM99NxaPjRMecVPL
Q95FctViS1xT/DK2AXmia63IzVvZslzKU4kbsJ62iDiMey3yiaBqzFWXm5de6WkWIy2OilQ/Jhl5
j4kX2Kcy7D9EBq+HCwj1YzLuh6aH3JPhr7Ocadp5WCmQybb1qjN85cCEJHe9QMGW3Y+umqoNKhpF
2wayK1fUyCBbj5AW7b49mFlKlaMF1Ga0hdjnY/RLBnZ8q8ocAQl7FJU2xMphvwNp325hFPXbIFEM
t036N1Z95KGa03+xdx5bjltbtv0iaMCb5qP3ZPiM6GBERmTCe4+vr3lAlRhKSVfv9quDQQIg6ODO
3mvNtYxsQ90WiU0f36yvbbn/a/r+W9PX0ekM/jMS6/8B8MnSPzd9p5f83vRVZOc3WadXh8JCp7Gq
6380fbEW/mYruilfme6QUW5NX+s3GWsuvDX7CtH60vRVftMAJgNe1rARODCu/gsUvGL+qr4AqmZY
SEBsW5X5QORu/LmdiHS/gquOXAg8sAA31uNumvQgRXdKoI47lQLUnKARLFbTSEHwHghjZDI9EpNg
jF/SGnAm3jWk4gPWHUBF3LxOj5AXMW72f5cx/iF6nEr53STdE5Nr/X2aKYGVXDuqv5X7kHF1Njz6
WYua0FGSdCenild+k9XxoIKuJ9JQS3e3CepxqqXT84T8H9qdevIytS2mev9U3r+KBs1JRWkU3IB6
NHYXuhNgmhcTtah7sDHUJ3f67aEaOx9BpFZLMt0iTuhicdtyXr+uGYJzIfQqCodFCAJ2Zk5jq+kX
s4e42EQ6eSTTeGiad13cFcm+gh0ir7oEi4AxuNmuNtt8d3sax3AycA354a4AYpvV9S4dI0OeTw+9
bqQZND2cJpKj1Du7L3SGdRgG0eRBXMlEn+Q24eSAZtJDoCAICfzyxihYOkluLRpaczs/B8xttSHA
EpuCCmJiD9vYZpo9rXBbqyvVZwOQ4nKkxbgaiuKe8LhyR6BMtZseTYDT6VFA2Vie/7IY4KWrLDUN
hI7UK4+u3TAWrHOuGtOK03O1nQapt0W3rX/ZZqqJoeZQ41yJh0QRIXblFa86Pcqvi/+YOW3j+k7T
w9vnnFZP8jVVHsj/UiRGQrZyfYT9Wt1pRoyqe3o4LZ4mxRi/If0g2Vi84jZJ/nhqQA7bpPgsp4W3
+bd1jUpJdhkoM0mBIZPa/PKVVzK9Pp5m3yaW2Feuy6eZf/v8y6amh0HRhSscKI+3l0yPrtv5dRNf
3vcvD0PnU0u6bPvrO3zZUmwO5kxp4WZ/efWX5f/hw395wZeHtw/95aV/u3xa89eP9uuagYljSI+1
lQU1Z67aHPm33Xt69I/zrsfFr4sD9NKbX2ZKGQfTdOgMVtwgiBZH2G2SV1kpL6Vx5G/GjcwImFPa
7TW3FX/Z7LTAHO/8IDe2eP+zHTWTTFAAMvZ6TiW3p7/My8iHppUgVvzLw2nVadH0aJpMG5o2eXtq
4BXHnCW2kUybmx4aHVBdvPv/6d2nFafJ9DYQuh+lpouxO7MtNSrM9tv0sA39Vl7iLMbJ1FlrjXLh
zjTsfDeMDrf8YRMXu2nmNLFjlRbTddG01jS3Djqs8STPM+ouwm6h11LY7qdFoxyaI84KtipTn8jO
Xzajmp4861H44jEndQIFMmthQtdn4b4sA2xtBPIshlg5OhLOc2AK33Fcv7pjTouFROoUIzWxRM33
SFjGyhq/aRt/DoDQE3q3y0TC3jTkqTrvbAyCcZYv4x4NNy2/JtlplvehjS3eFy5BUCIUcltLKvNf
PuX1aww6zachIJGoEU14bieZiPP89PQf51Vi5S+riFdMr72+4m+e4sugCvPLpv8/NoPwtQHyZG+m
LTvTxXZ6p+vDae60Gbj19N2nN/jHT5LIwc6nJQ2H8fZpKso8uTrc59OVjGydZOckfcI/yqNafJXb
vF/XuS2+rXObl2Pzx4nx5038slm1xZAEnIb3um3iv3ub6dPe3uW2mWmeE0avSSQgYhA6YYpxPVPF
dXV6NM2bnnIFvyihPKxu81u/wi42rXJ9OC0Kp+vq9Jpftjg9TaYr5LT4uub0Iszpv7/3dfnt+XWb
vg7hRjJiXFE1o6BMOiFUNfaK/Ob3UrL3x+SQdXj1lWRAuNR0/bqSO3jF3JFSl6wWmR3Ji9HVCJDV
TaKY/fx71JIdYw/gVLg+10vTt4gCMSJnLRJ9KsfJNm2trJ0cpxZW6zcNhS84j11UvZmSvVWiPNkC
12Ik7Kr+XLfuhxTioCdLxGhXxUc4toy0uMPAoXCyTY+aQ+Guq7y3d1FJBH0cFI8yPJS1n1Xf4kD6
gOKCkUtpnCXYopPXEeoYquPcM14qJ0U1FlCPMDoLGilMswZNQQztD49GOzPrYVkVPpjAzOWW2Nxo
lYRpw8WXoEerJO+rZdvH3Sq19E0eFRdyZn9GKd53RhwQsExYTLbsY5p2TIxL0fsQ22SF0PHdE1SS
LWzT2sWq/JJoUX9KgvyAUweNW1HjI7UeWuITtwasCix90MALB8mY1C/1Gu5H2wX3pjJKC9ODbv7e
phkNrSbz+SdlhvRZEJLaMVLTCd4pQmtLpXuVq4fGyy8FZAmv2GSJnIBWEOc5w1+PpUb9ZQBGHgUk
PRg2kG4w/cRsCDb3HXW4jYg53KkqgTRYN9D82Nlb1iGjsWtP4rToarPB1+5U7ZPgZG2XuH77FFuU
cCJ/uE9q85AGxathuODzqfk0w52XeLtQBbqe9z/zREmhzkF7ROjf8F/kNVChCtmWPxCykPqwFoBI
cqtbHhmqY67lpFrIWrrSK4BejVPRQ1ObOa3RjxAV5UytVPswaMnCMQsPS1AWbAmre219utllQheb
8Xihl/Yiz+u1gtBH90A8aXPqjdz7GyCgmoCvZY7dtu/sV0xw4blt8vGu+WY/4Ixo15jLO5pz0g8J
vVKRghv35efMIUy8hFYYez7G/lG7aDFKtHTlGblF/Ac+3Nro9bmC1abN/XGmp/ByaMVhHaAA46dx
tS1CuuRBGBAyZMNf94t2IQUBxnrXW3ZGUmwwO76iiP8J07ZfaEXdgFs7tzL2lmGojLOh7HHStJHj
nnKtNve2584HTJ3zPv+UTM9ddZD/4yRHSprJzbxuwNlV+c+00C9G4yorhCbrcemXXrUkUCdfO9Gl
CFFdGkjWsDhDVzIoUc+1JHdIyQrAj2H65IdjZKObSFjwZnDwjMp9TnuE8BeT7bhBMwu713rs70yK
RMsqGLlUqkjqxCuG3Pcxag3HNKsuqevBvTKACSjjXhhPEo6PKoL+ROYQOVLhXcPdPlTQ2N6buAMW
LhCYSG6SCwTqXZENyl4FQDbn+3g4B5SP3ijjpdth/TO8Ib/0qUk+oTNsyhjfY25r876Pm7ucowq0
QwJnuSZ/x1CC5IKED0oEFOp5Qi7N2LVcw0sZDUTj1itL85R1YeiPakOeahHWD6Xm25tx3CVjQNlq
KPNhrmQGAzJuoQt4lEfZ3iW+b6x77KB9x/CPKK1hmWXGE+XFdAVFRDDksm2vjzMABgRYeUgvcrte
jWH7DmatmoGD8WZoOPA0S2W2Qm6Z1Gq5NCR33Rhev8JujQipyZ+kBhCyUWv6AT4ErvfhDezPDMxb
yvkUUoFkY4wySzYQgK9aehTuK+z5ir2P2Bu3Bu6gxmgXg8EpwShzyqpN/JLJw1zrKL/nfLKFplfH
onP0mdnWBUJO9HpjquA2VPpvdd0mcyPsNjl/7kxtfQzP7o80848kj23MsH9wU8Qobm6Q2uHsYwny
da7QreAmDckKXIhMldgp3Ax4nBT761rTHlpN0Rdj4GzTwKbTIfXDpQuRyKBUXreoN2e+H0cr8gNw
3YC8IYYJOKCrNqssGdceDcWi6E/QF76hUgOSgnkavRpJDtn4uhgIzSqs/JmjD+d0SZ+qcwDyxzyr
HXeVAfRdDFFAbXz09qFaoDitVIyVELHAOT0FHKbrRnsHvkirse7J5S5o3lN4euhdINBWC/4NYvSW
OrGFr9s8RJ7ySIw8tyhOe5CNNyd203Wu+hv8/0LsGiNXLZMHzSWujpquN5fSqKCGGK8hgBgP8HXa
1lb3KOWKQtp3HGAcaTQIw2CY2ZjlyTBqZlXi7NUBPKthge3yzLt2RLcc5ByTnUujNC1Qw/fGhRDU
E6FW5aKw2Pc6HLYYBKJtVL+U3EUB10IDwOmurqM3BgiII5A5O7XjrDKB9DZMTHT4cIE0EQu15E56
W8rhgty36hKBOhlCPbwDMbPgbEcAEFahfZD57oIDb9F4Fnk9ov6tB+FRIwdjhOTeAMYE46EDFnOf
R3PI5nrvPA+qPNKvLSLUvPG8Htz3sjH2rZqmiy6iW5VG5o+khNdn9QOpPKAGAViB1PFy9SHtIRdG
blAuY2sP8VVGW4o3su4dZVX7RUQ2eEBer6m+FjaiPacEuGjZzCpJLNgMlkRgT5q9UlFLtmPLHRFM
wpVkmE99O6xMJXlCNoYA2k43KIuxZBINj3RrPBS2XjNarx7TBjpuo4EYIRH4REoVfIAB3EahBO68
slMhlfUIFAvP5b0M3fkEZntlheh/CcpZ4YjraLRREq7b97YJlp6LQSDAvKBZMXwTYFDs0PKuQKhI
+V3dkd060ADUozVNkGc3CePdGEonq9G/622/8pXR28k23m5cKzNdlcvVOJinrJTiNWkNs8wcDgDk
IlyS7SlLLQZLOWc+IGpKXnfL1CahSLODz1wJAODr3ChUiAsRE+j05rMcYITkQBts83UTpo82BaKG
8/EOn+nKr5TumIZAzlxDbZY6CpoGl+7S03LSxuTsATbYU1GY5aKu64ujFVhJW0gPtZqfceQ9o3rZ
Z+66NxviZ7SIO1bQh4sGHn0RPTSRcmAl/jbtrse8OB8T7xCo7fecKr8u0wqCLgaEybB2JZmPB0X1
7/U+btlHa1gb/mfUP5uIdga1/xmD/5wXlgTc2FO2ldC+anpkzUIQc8TiVqTP/tQGTiByQSKeaulP
tuNbc032T25rSzSiJGVW4PCYpSke0iYF9xGAfd0W3ELLZXbIcwIOcRhXm6ydxxaITHA328ZH5NAg
seEd52NTYhfFRLHQCxKFScZcjZmubTjHLRPFcY8IYpE3th8NTh49UuDr2/xwfhysQuTZ3Pk0+8I3
Teq8AuG1SeMh2DoanChorEankBEzEhAkF4BL+1lOsCQwtFxbM3yYq/pbBx7rXCni1BmnEZ35fpE0
7Ucq05nGZc0vjsrIsx8ZseUM69ZZla/hFcK3cZL7Xk/thZTmJC3K92pHOjMRJw9G03wShIzQEkpH
bvnf4hAZhN376kHSi6UcqM3GT3qCEntOzX7o7+EInSLK0KS+z7D0fCsD3wF0XpjLMMoPXAe53QI0
6ds4a5sMRgm2bnREBKZhR9HXBcxdxagQHhQdqgD5ra0H2HLtytOw0ipado+nN1jHdeLSyfQ2TTwO
CxkBA+e80YK8GxLR0Krn0Cwv9Nnrla9JQKWt8JiH7ckIPktbPZWdar5oKYySYJej6lz2EbXuMfwx
jNhv67bk5sgx/KVtjOyjdLolS6digrmWWzRp1tmuP4dDSegQXIHMxAYoBUAy+ztF7bJ56KonKWcb
WV1S6XbJJQ4lk/S80F3WSkyloYMX1sjRPqgbcLXluOy84eiWQEBTL37xGwJw0nLEZc/4B8lH/lSj
XVb1aM7hxd2B0hiLuKPc0dcj0lL/vYGFI3sgolK3+6ni9becVoF02/40vSfK8TSEq+Fnl/TaswGA
BKVlLm4sew2kFUFLYVY1R3MBPsrZeLq7l0DG5DVR2iDKvLUtHWGUfneGKjpSOVoFhoYwrq+OiFqL
eTl6W4+q8IYa/buRodPpagEVgbjiu+MaytmP3M4HGnpLXw4+WjUqgQiaFG2cAFkrnTg/rj9LIjxW
BXJceyAuitblQjG5KOSW82FKwJNpN0ulczSsaq2XJldMSKfgxO/sMnrOVHfTKfaTXrXOrGWQPNOs
AVRTwb/aPCmwmQh0QiULFvjUygDrQtrOBSxwuwyXsZo9k/3+7mcdCVgW+Pg2ng+kzOVRMJ4yKYZ+
jHgIZrqurkuHv0xS7kohfJZDw73kGIcuhbvXJccCXCtmdX0LmiyOgKGLeYrlIRsit3V7e5WnkvqV
lCDQcrGlaQH0+fd6tPpFUbdElo4PVfFQxXp36ZRuXWMsB0ENQrQbIxLLzDDkg3hPUt56ElTZcRcW
jbVs4WzA6NsbWNkDSgSnVum9u1pMhti9I97cTpNsb2HYvUwTypHjPBwI4VQz6/d5qTkUtJ19Dvk/
5jUj6YEqTf11YUOXtg33DKHPPTfsjDkyZQ4KlVP+hFNU8TElTCjN5ht7QJQ1Pa1qX7uEpRWcO7q1
06zb/MrUXwJuf3fTLMzP6iXOe5CTXZWBOf3fTWqqq24xUkFDEKt8WaBBQOL25TYHWQ8C+iFLt9Mb
Twtcv5txN6YtGJzmi2nWtDAgO3KPRPNhmmUkeXCyLGkBvii8o1aYIaq81IoS3HVF/7MPCnfbKdpR
Jr3g0PeGfpkm0CMboKCmsbrNi4c2XbsVIaARnklpRiwdKe5Ss4uMyLgEYjKt3AQm7RxYoQOJ4fMU
kjF/auyZqCsEg2F6XsL0XpWIPiASi+U+hmXujIguqeyzwANASyg6jp1GvzhOJJ2NYO+JJxrDm+uE
odVrE8JOGfSYLcTeWGGK07g4/LEewZzOBh1gcd2QhTB3j5D2AtW8OeXZsLjuUbjaUESBz3HipDpn
3H3d6ZLt3QFvfYCX0++n1aaJWWSgouw030xPp3UVG1epUXTycnrVNE8d1HghZdExbnpC4mXPQd+m
ORd0o+NO05o32GrOZZqvWkl7NuHeuqEt8z3Eam4zbHNL9Y/TGowCL3KgaJRt2P+yIag3kueYF/yt
1iVP/WKp+Pa4YIxlXaYFSh1WWzkXfjGx3rTAi2T9hKqbXIKolrjx9+tVleD8azFfYhoxDrd1/aLA
wRJV1jpWC1yMA6bCUXIBvqWGvej1gSRoywXgb5HWs9LIEZhXRRHcNWKi11W9paaUzvy+l6/Mgf9T
EfyLikDkTv0nFcH8PSb9u0yDPwkJrq/6XyEBagGFlj8OXlMnB15HEvB7rJai6r/psoEkAF+wjpTy
5h4XofJ4ykm9klULDpxwsP8eKq+pv4HOQF+AyIC8oP8yVF7l+3y1JQNwMxVVMak6ahjVsT39WUdA
nTCj/Nb0p7TT0IBmMpeTngAYjAJrL+e2PNN7qJx6ALgvYDeUStjuCsD0deA2D62bJY+JHH/QjCHP
xPEJbk9PkMMXhU9NTU3PiexIO3gfb4Fk52sY5u22d/QNoVFPnW335zQc+rNT2+aVdkBGm/cj+xs/
uoFA49cvpsuOalnoN3Rhz//zF4M/l0eO37QnAnCSdedA9q71j1EvjY0vqFSZhelDSZqQuyTM4U1T
2Yey65UTzrYftT/me6dvz5mJYQICWrrRGhI4bbU1j2WUL+WubC6WMMaA3Y02XB3ba6KJa7ufFCaC
DWCc+0wkGVpJVs4VtWqXbpi3e+oY9dqU05/UnLp9adoqnF9kqGnRbb02DfdagyAyqqtm3lucC0Ck
eEuzV9w9xD+KzZINGa/VnjD72MRuIesmaSuVvG062NKDOebaJgU9MffoQf/Lb2qyr/7lNzUhthD3
ZliY/H/J9dMDy0fIN9QnlHX1Ck8xQOWWnGyGv95j68E3ysdhJ43c/lGgCdZpHr6Bl/q0dY/8MadQ
9xWEkBiT47ltud2rM+g3qUmxogjX2C2Nh9CMo3uEItSPTPXJcSidl67xjUpOS0PfpMqYt+keY8fS
021ygzt4xmkgd49Rxr2yb4YPfeynJmBoj/t7eIGk4CYZPgzFp3LnlgsOOnx3mR2fW8NdyA3EpAW+
fG82qJ3yqFn8ls54sX0zeR4oX7TIWxa1kfvHiNwBmOc7K+cuPRjGeuOrxj1ktHET+nXyrFJOMZri
gOL9Aal2t7tNCAzu0VWEwTXw8B/3ceWvB6+la7LFXo4C0tRUcQx8YQrgufQ6KY+rU2p8Z/CR7W0S
7vjpQglNcYNY2QVm2uqGeexbuHYRbUfTTZcFebM1gwAaU8apqXX5EFBC0HzSAeqFUxTy85eT4t8c
i0KL9AV9IFsTLAX8gco5honYrb58TEPuPT2vvPQkq1K1CyPM16Bql4bfBaJS6vzL202oiV/fz5Hx
Vem2qTiW/cuhn7P/j0XpZ6dFJSnkvmAxxXUwk2BALhWceKehjlIaSaPzUHBAzRiOL0zASHtHxqTV
6PK9dc8o33uuNTT0NL44nVmAIZtZXAfSMxE/FDJKN19nAl9ZYTw9ZmNS0tVkHFRBszv+y+8nPvCf
vxDHmmqoukCJiKvJn39Ay9IC30uT4GTo2psF+n9v+ez8va2UnK68gtyfSF5aFqTdqs0lAPyE05WI
v1ehWdwHgeotWtln3MiLtIGzYZUrl2kS6c4PJa2trRZwCBIoRXidTLmzH9MaUli5UgkqPbQK3w5u
AWzShn66W3R4BumpUDtXdthDFSJwC31VkXt4ki23EBkV1gvuQka4PukErn9SQghZsDBtdMj13AOU
yykgr1Ze3tlUhaL+CCtzrtRYhVNF7TFNAQyQKrzVFcUVqUSF6XJBXTRBoBxsqku0rqJx45lxtXez
FK6BXqen//y7E1T5l9/dEpdHzaSRwIVEHH9fdlzZbIyU/pV0HOx57fYqVVyju7ON8ltHisLeb0Pk
AKVNbIw/fEaKHf7Q0DBxA9u9F5GlkJShmxhhSOaJOqld48xz78NB6meBWJeEnl6Ths8GHhyl1G2v
muFbmNmDAO37Z5pow6WIYSWURsyZKDX1d11xhcn5Xi9sRu9l5SxhrmA7LYYLstfuADu3WTByg8+R
Kg+dCpF+UAt946NqhhQspxvJkItVqvc63hcTyXHabUhVKpYEXsQnDPEzuPyvbdSTeqnl5bNu3ZVq
1b/YlQHKQ/kXLAopoX/ZtTVd44yA/NuBsYum8c8/sVnaAUGWtXakFsOIWomVvUM1di9XPQMIL1Bg
Ipn2ZlowTXrbdSV6GaxTSvArVrfXKK70kY85OWJ/bObLKoYVkuw4bfy2tbZKIOZZOBiv250Wu3HI
W3xZczThrdGB0BfsKUDoxealroQNAr/hywunBde3nD6gn8gu0GD9+TpPmz7B7c0HBw8PxI1G3oIR
Xfztd7qt/ft2lc/Esxk7TJ9B/ArToy8fViy4fqZpyfVNmzw5Q/pXyrZZG7VNOVWsNq1A5DOVy+nh
tGSaDNPPPz3UOWSj4uRzjV8rLfgIl8qOpLn7QJR6iIQRhZ9WlIBaUQwKRVmobhtIvtzHPrcG+OK4
jsjOfBokEaqqK5TStEOojz9BD5skLgaPNfWnWBSi/Kj/nieysQgbWlidhTubgk7jyPmT21insMKZ
HVekQo9l+qLiDl/RiTwimaQFoXhgC5M9F3wKY6JEFqbSkuG+NqOnZNLAEoW0gtsEUHMnVRTZhv6u
E0U3jx5FIOB8ndmI8E4ISTUZQpGlQzynaKe6ZTaz5f6hSzmNYg3Dl2db4FMp9omiXyHKf0mw06kG
VqIsWFEfNINPmqinVpQNA+qH/G20Bagooq07N9AXl1EIyVGuU7g4iA4WViNhdxAlSVGchMRw74ty
pQd5lsP3TUeqmODBNAb6uEFL8MBU6hRFz5DqJ+RbCjaiIJpQGc1FiTQStVJRNK1E+RSQ2zeAhxRU
tR3xXScPlvheqmEbkCpCldJpNqXo06YlrNMC+GGcRd8iV575onSrxP1naOQPql6S+2Kq96FXHp2i
thcou+5HUQDOqQQXoiQctzspdR9BULgLKmfzjNpxSg3ZopZciqIyBcx6Ca5NO2v6G3KRuSsK0PWQ
U0HXSJ8SdXbJTNdkvyv7TObMqCy4XgbbMt9A8N6XorzNFXsfiYI31XNK39TADVEMbwXfKuw/giK+
T6wUu5vNWVIU0HMq6UiG5e1gFUT89OxgNDUAY9QHuIIiOI2cFpJZMMERxuHVG6AGXN59Wr3GsMZ9
626bgkDaMkr5pWuMYeSYqegOyIwam5C7G9COamQRaUVzYCRrb4ZBJIn7ci6pFXCGkdog8Kx+XrbQ
L0SXIRH9hpHGg0UDIu6fdSP8NDO6l33ZLg09vE+9rDwgBd9looeR0TVbFbQ1QtobmuUf8BLQ1w3u
a67zs5ZGSEpDhJxeW/RHAhgCM6UbVNSSG1ei8B8bzz2O5XOXUwHyUTvnVXspp74LI72RRowvOjJN
ZtKbKWGDiG5NJvo2gejgWLRyWtHTcWjutDR5NJo9sh146AHo/zSiE1SLntDQp8asJtphDlLhc9Rb
svlEDwlf/Ch6SrnoLpHtcGoS5Ed6h8lPG2e56ETJtKSgC5crkGoY+HyViojt7TplWKWh9b2VvDMn
LAKWquh5aKSIkV2OQFfVCG0c0qVBQyyZOmOiRxaY1JQy9CdWQ1qI+56YUo05LmI/6O0Vo/V6Jw/5
Cj3RcGofrTA+a52/lDkhIvxJ3fk4oriubFivBjafptJVhCf09EKae0XLeBCD80GyMuhMFodyT4Fq
5P6SAmH2xM3WKgydJ0ju4QpIJH5MYMK1WryyDwGUSm17o0UJ0qAkh+/QYZUeC+NVsvn9elrwyzwn
EwNVjyuiVZA2RgfbzMqlFSOfyBr9gXR3Ib9I001LZsFclQppQajaj64il5ZPSIBVYO0ZDn1H+TzP
xC8dGNhNdFt6lgJaFCAKXloargzF+nkuerD6uDZoyfaiNwvOAt037dpQ9G1l0cE1RC83ZlQ0iu5u
TJu3Ff3eisZvKOiPohNsiJ6wKbrDuegTu6JjTPr0THD+waVGb9hrOrqP80p0meP6xafpTI3dBhRO
H7oUHWmYr6fBuGRTp1r0rMOpey362L55V4+qvdREh7um1V2KnjfofNqIQEJ6WOlrXQElLzrkAJxF
vzzJyUmhfx7QSPc4H8590Vsn62KcEbn0kIq+uys68IyLhHspXSvGW0OLXhW9+ijVHg2URZbLPzzS
zrenvr7o8CNpeVBFz78X3X9V6ABa7Z0DDJBjEzxFnDjng9AMRIgHfO6qR6EmwGoKRyzy1omQHQjF
wSC0B6VQIZRCjhDJ94gZxteUPiMSZ7JHhHZBQsRQImag07EkvmndCJWDhdyhELqHRigggI3QpBGq
CB15BFwQsl+EYiIT2gkZEUUn1BQNsgpF6CsCobTIheYCo+kjYVgSdzboMRKhzKDVD78PrQaFiQvd
jocQEUeGmENG1NGk0Q+lqSAatf0Gq1cyVxCA4PCAXy80IYGOuinIfWFwao6FUI7oQkPioaSujfTF
FOqSUehMWgQnJsITnIzF1hdCwXLFCSbINf2jC0AhDa7yTUW4vAQ30+1bIshOaSVCqcQa02R6Go2p
d5ZNv9+7xIehiuJl4vXEtxkfwMMEb2eU7uu+6TeoCK01aUjhY1DLP6dtVN1wlGBHvBSF7q/0RKab
TuPlDIc5pSHLNlL7rk3i+jvBf8EiMxT/1NdZdYgJG1xoTim9tpA/pm1ZYzLMLK7hd6rUZ1uGYsm6
QXO/D/0Ur6MVv6MsKD/VRNmbQVV/k3SCg2xVyg6UXbqjJPv9wkHc9IZyazWtyk8PARo1xQPy6oHR
Wxdt/XEs70pCYGkgi621x5BQ9Q/Vkrp5LMvyWU5tLCXk069QnmlPbu58M8SachMdW5cm7NDAZupl
zz8AkjWOXsQlI9dRDY1eTEvPLD57C8TB0BTNA7c8+55R83Jwqe23raLcyY2rz6bVZP1F03P9+1BJ
Mgl8aXkevF7ZGVVdrDq5FNZw+3la0yBjKkx89aXx7H4ZWD2OcPqEJ38RSXq6UJxWeqO5tMgKo/y0
vQAhkKmFD05ZSmt1GNSNRZOIuA8VDL/4Ljr0rFJOq+89/kK6iLZ/bqzM2ZmDG60Ep4ARvP04/UBK
XFy4XBUvsVFpS44DQh6iAkaM1YWLjN7ve5YhexRbzU2UNToarfs8At9sZnq7SZuguI81mE/TKkTg
zGzfdt8lIyDiRZF08hrMaC9JMegNOzOeXcd/mFb1Gu++C0XZoJBtkmeMbJ+w351KLUFDaTb6ex0D
7Ba/t2xLxAaNaXuvuGNFYpefb5Sulu/drAV3Ij5bh8Yqb2ykBR7bMKrEXDTKkB9o5xPfNfQDcqEk
++j0Fwna9Hvr+vKiaEv5kMVZfVKpDl5XSKV9CRXte0j3eCFJpXtoJck/DXxGUoO09INY0rjslO+J
SVSkrnfZcdA76C6ZInR7vEUCTJ8dTjaVkACxejy6plUd8b4nUPEG6zuUoOtHKRuqq7XlHG3iVo9K
3lSLJLO5JtPTOrjtZlqLWz5jXvNep6yXtMO0goyN932Q7qfPY7pgJoEJyif0+USeVoa26Maxem9b
6n7TB/IhlWcZGsghV8KDXFjOIq0N+83iz5rWoA5Rzm1ib86cPI29P6iQ5rKhfqvgkk3vYjhdMmfQ
qZxjhtMoJSxCRzjjvfrsldM2qpIEAX4g/+KB19on4tQkBvevJsivaQ0Qac6MVA+EUB58hzGW1aVo
lr2mRO1N7wI3igS0zNwEoRQwNijGXRukzpKdafgW9oiYxfchwENoSczoDsYEABSuuSvTlAAre+l2
2g5abQE4Kvu7SpW83UD7cAV2Wn3h9mA3rRF5SEUDDom7sYC7rEJdXIWZOW9Ui5a1SEvux/49sCNn
YchDsC+gON0bhfzRSWSlcPDI1ANM92z73O3Dv1LmlniBrMYH6pLGU6wK0qrJwMYlWvJNqfbTC1Uj
7Jc1dY0d1/N4iTymWpl2+jQtzDMbWP+Qm5Bv7PrU50Zy3WoYjfddJzePYVmZiKBjfUlI3/Budtzc
mN573ZfJipjLbOvEcvGkUuCbPr5s1t2cspZ2TD23PytxgIZZfMy2JbjQsKKHptK0XQDYYDnNT/2c
QWTdvUJY4O4kDetN1xvq84iie/qIJDN7tG4HBURRoF0Mjy7l9EoTbRv3erF9B4Rb3bcD5+rrAlIB
VSzv32COQbGUynEtO2b0TQ70xbTJtoe7aY8BhQO5dO/qAe8IsX8lZvDKoZ2o1GBeC+WSV4F2GOtO
IhCP797n/pYyz/icpYTKlEpvrcLeGV9zmVv7Bg8BbQ6i0nT6vn1eqqQt6slDY0uv109F1tzMDbKO
OE5DP9oSfYFpQeWPp8iDmtaOZr6tnYgxbt9E7zU+d/HPNyMRLUUVGAgrMjQoqkuNWM3ur79O1aTw
wPKKc7lrnQy/IqdB/N6l0jx1FEYfLKWLYQLF3fUPjKW9yoX+zaZHvNK0lF2mz8wnuyT+VXxJSZGU
+bSLNV7nnqfdboB5/KaGa6gqH33LpdtT/oe9M1luHMm27a9cqznKAEc/uBP2jaieUoQmMEWEEj0c
gDvar78LjLSbVfk6e/amb5AwkZFqSAIOP+fsvXY+nuBotFube7uOSO2UNbIpTe7gkazND5zi9aG0
3eYik5itSWX3e8+R/qXOGagHPt7zpu+5q3bPoenKY+bbENZMilXS+/aDuWSwhIgM2fkFD5menyfd
OheJztwM6pAJeodQeP7hTagtRAqB0B4gOvRqcIiP8aYN45cPn5y3jbLQHZZDIK8yCI9pNoyrMmrs
00jgRFtRA6a+9i++TVUdO6TG4EXYWrPoX4zC+aCNAX42cN86QfaMEHDNO0+LXeJzjSq3HrdJ33Yn
YlGac4R69fchLgXoQfpJy4eGJzdIMbncvhwXp0vXi3M7Nsk+SKPy9Nfzf///bv/z7WAvlt3fDztS
3+NqPt++7fYDbs8TccXvuH3515Ms4+EaxQcWfifDxatQ3J7yPsYlR/JEbyjaBYGaLvwsEgpIY96S
XvqGk4L+S0oFlBgaOWig39LkW8mEiw1xWYCAxFqrOqc+oTGoCUIz2evWPXv+Kh9OVqQG3AFE1LQm
IY0BwiEQDt2u8LBBmNPx5q2VLWKf2UGJ0XdFx01gzLZB/+A7nff7f+gXosnNi1suXt3f1tyzSXPq
QG7IS14MaygV6qTNL2kYvCAsfDgEl8MUNogsiDFmGiN24aC3SVdOeLL7b6mKkcqkFAARrlCfbAvH
bR5KH94QOu/97e3hKlNbkSNFkDl+Bw/E/Spr+uvtxdEdrU9gu0uzXlqOcj5p5wepOvJsUKngQUmv
FsHUK6X0K0Hl4xosELa3oeW9gnKOMAchV2pJY3d77vav1YJZhRy4ScC4bKqRJr3f4kYgyY+NQlxr
e337wxI7C4FBUsUB7+QVIyZFsOHt2Y69qpynMcY8JkCltlL0906WIhSktAQSvr35coMAW3A92eok
Y268ssL6E3lddIpyUrXoXqEgXc6P3z/dRYR/uj0uUytcZ6ML98nRRysic5aR4WG2umobs1QxYiEt
BKlMt/FcWg5ZWhhwGX28Gz3x2r1unzqn6vbmQpbBcjjuhfLvPAg3qHlysreYQjMQqUNjN7fDG5FX
O182wUHGxM5TLDraxbZmAg6D2tme2p4EvLFPvbUbjNZCHAbNU0vW30xMaEBs7wRD9eeg1K/Mh6MX
dG3OeM2+d/qq3rfSeyhmDCliHN5ubrmbX+xmobt91d5scK0xAC1KnH6rc2+GVWS/oXr3LlFx5wUd
AhPZJGc84+wPszo4dnzrRQ1YNAoVOru2MajTiaHfZn6abVISy/aR3x5U58FQRBCNLDef9q7Vh1u7
t7p7AzPGMZ77N+12WC4yuzhXyqmf54kAJlIavIvrEUCQ2eTQTMBL1gwh/R2GKPvUd5Z9ikZkO9PI
3mJBj/vcGrAbGDaMLRiBAdwO6FIRtDd21nVDzO/0GjtD9JgDe9raRQHI3CzmZ6Oiy8jvgfDS0bPN
kyw9AW5Gbus286oYLIKUy0KcEie8TLr2dzfzae5jRll1jSz2ys7PGSXy6XZAmfgYKhPRvhR3wbKA
JdBw/uWQL+DiQYYtL8f4GefpFcwCcTd2E8Gt6948oB8qHxk20BDxzUadsJ8pPPUf2Les3TSKx8QW
zclXLiV4kB0Sm0Jn27Dz57ruU8hhpI72wmr3JLDclXoSp78O0kMjMLeCwK1S/oiSEkWrJAcs8YLf
f/+guALGvrBXXQ1Fu06z7nQ70HLqTqn/Fsp+RLpW65PW2UNaFe6uEKjFb09V//1VH2boMHz3jSQa
RVdxnMDpWVyGiJnUSUz4/k1//BbnzMTp1jyWVmpyJRJJXeD/oh1MzCjJXMt5jrS5ZTU0FiaEa9i4
U4hOI/pkIjZ2vMuhlENOjNgckfd6aoqw+324PVwYGQUKBf4F5TOfM7bzYXklt0NpG+4mqsjmHN0k
Os3LAVZFsS0rsDuWCV+0miUkV/M1bFnlk4g/4XYITP/Pr6L//oofRhZxwyw/z/QAi8EaTrevHHin
//Lw9g8mxIQy8+pD3HjydDvYCz8ib8pr7EBpSyzck7fDX2S9v54LQIyusoTkMOMG0rABGCTYDVdQ
iAjDtb1rF3s42Gb8iwGbvVO+MAgTCIVrrFzE3jv+iJ+AStKqIe2GQYHPoIzLDVM3WqMBa7swB9rQ
jEDFbh7km9PPNGoc8wnGLXE5US3Pg4VPSU+sF/EygzXgF+0hozMo5b26HTBg0ic0U+i4y1vSlTma
6CKkS7mcFbeXkyMF3EeU66YBqS/odmOaf5odxC23jzfNZBFqenMpL3sKAPI0PugZMgiJHmmvoaYl
TnIbJ8N4ch0iARG6IA0PByIBZ3DHWVbGxxyvHiUSi3bpc6mJysQjdHtMsB+y5q44iiGrNiZdtbUD
oKFsQvz8LfgyO9J4pwQneyfAtRZ+XO2SqHu9OdvJJpWn23Jw++pvz8UeJyJ4LyaunBedluG2Rm1w
AdmGWnfh+eUyr+6YFYZESSLCNxJgarMZj3sf3g/TXYoxIZ1XOFDNDppJ8DB6YtdR5n4ygyEVFZYM
jWnoc2UUDcehMXB9RNalG9OOFnDM83Z88PwZ1BoqngW5skvHpPkIS4EdKmpfS7dFqNzbxSZ/Sdxw
fK7UHN5XaAykbfSnDKEgCl5mSw4jcRDCltpP0HkfhgaPmaeNChOcJ2gQ4nbcKjEwpin6hF6scO8s
V+7L3EseSzwyAbv3Um+SMqalnC3lCtp6FC8DiHHf3I5BY5JgNQxPvutSRllmdEi8aUc+YvVY4lSc
PM9+jEgNJI6W0Q1K/AVHV38jngjjfLOs1hkM6RtFzkInRrimLXe/iXF1PDOdCcSmL+PwteizX+Sq
1pfbI3rxbAEliwpugHytQtd5HyuCcw3f+uigo29tx0J9Icr0fcQlcHver3umCCKxjp6dt29t2e6l
zNzncJDf2ykWmzC36Sk12jsIojFXYnZfa9Nt3x3m/McaVwXuo0q9S2sm1jquGAot/4qbmUxG4M/w
zCv0mTHBBoWVGPBa2eNi52jffQ+IVRCGPxrH4vOwwTaVMt+bpk5o5ezSchif9X3uZerhdrBVnSKe
GMmUa3KUErW0PrXRIh4o3de4izoKAzYeyi2mR8KR6f+Gb402gjckyOmhGvILgxSyGWQiHuPlqymd
S0i/QKVbB9I1o/r8pDATPiVFi+0G6TEkhYkcr6nXvNWqWY9FNuEXMJG5IRo++TMrUNERAmomrjiQ
KodzqjMxqdT1W9jnzDZSRbPNwWEsbERnQeD0O/YNemVyr/zRxy9h3h/i2jbfxiA9gR9K1pkXN6++
GAsYtH27RsFFP9m8h+bj8kf43EZAiaORUzOyv1FfgOKMWy8vsPlmpBrgKFNPbVN259GS0RdBxuVW
qcBnB6m649A29VvLgKMD6PDgzBmir9G+98LqmcmUeE0TW79inCiIMUSnrUn0GDv1UPEqPH8qD9rW
1d3tSk8JrTmnxENDOdQT38Onxq2uei6qorvYor3cHlk+oj3DbJjc+DjDbKJw7WhOHg7GWDjv/ljs
lzTVH5gepnXUZ/F9X4zfm7GG5ewwXLZc2z/6gSue3OVA3uudm9FHL02HWASqvrVoOMnCrNCPaJ/W
HdIKHH/tsEkjb3qyAfoc+2RxSdkwXyVikWpioC0i9p5RX9nfBM1K9L0m8c1W8iMghteI2hVz7e47
uitvMyrlAnCK5WsY0rbwmuAjXloJtCrrOwZEuKXL0NvVcIgYfUzTT+Cd22BO5u9h2KOIKpIShqbd
bWpTKkh2k37RJcDYrpnTn2OcboLa976MDN8gvPMhBqBcBLBv9JaFLPneBlG8K4OkPA2dGT51E84/
d3y3wti+Nq6ZMkDkRiASU1zdqPnz4e1fmXAyJHXZKkrivF+8kcV5nJxvuHnmfRPFSFaWh007futb
C8WdGP5QgEDvCeLCKhYWDxNigHOQ4eq3ga+dXA+DNF3Lcu21MbPSdKJvQnvX9H4CA2dPXGTJqxMx
CGBKMh1iM/CfZ8tcxjASRqE9D6/V3nVj5w9T9z+w5wPKqibMscZYPhQxu6Q0JLCvbFPmOFOeMWwg
aqDus6uTjt8Jqs9WXB/Bp1DBUxOI5mvwJKOZKIKkLw80f8inUBjL3NplWZYFLVI3X8zuMQQm3/Ne
o8UamLEj2Bs+YdoxBLqtPfbDQ1pY34s0JoJ9VvriEF5seVn9RtC8X2bOtfe84aXkmq9sRz/g7wDq
PwXWkZMI2rgbyG1rLiGzqtNI+D33XPf6RTbFq9XYepvZMxmakrSJQFDXKJ0+K0OReAjZ7xDPdf/O
93zLW2dc6YYLo2VUjF9uxm6u6W9NIeHqMfSQdwiywcpR61zZ3jebCX9ZHckJtR7IPd7jlDd3jUP6
d0Lyh00r6UCbKV27HrFoVV+Zy/1Vbg2du9tE0Jexo0I9MBWmYOwFkUN5RMRfJfyXdsKlomTlnYrc
ZqbnSv+k8y4+0j2awc+4lyw3k+9JjIV9LowfiWUwo8tGaldijjYTK/JPNf5yxoEZ7GDXFzIzMZW2
vQXau3sbjQVVLkv3LuvUR9ta7UsR1/UpWvqbXtC6n8H3UdbxXmnXeh0sUZxDXVrPFTfPFatpwc63
sq/z7H9mtbUxCJtaeSSIbOdIxEdLAA7E3Z7t1UxjLpCNJtrADuDph1RnOij2jEW4iZnxdIdUhr5C
Kv090y95cbpwXrkELmeItLfMi+vnurXbHQ5STDS/P0GNGcKOxSvhneMmwFjwqdJshxrZ2LsDgR+B
XN4V035p8tQ+mnlRn+uIOa4F4MPu3fE5mUfj3tL9/vbI9fqIAWuGZwvnhfTmKlkx3Nq4fko+9Sx/
ta4FVpxPH9RaOlJG+J8Dkth5lbMVI8k1ae61ZpDRNPNVjQgvLOKmv4f9tYIRc+cNwYSgkmBA23TK
M1yDRUpknhXM4D8PLUHSRvfFJAMTOKklVJxsLaBqnA053RWJlV3Js/LPBvK5VYIB82HKu/CBq3JC
/G3hpUez9TW60FEzYvoOjKmylwJTVauCE6Ge/gneyIuyY85CBfs09wT2rSoHS08ppsh+Ws8RCFEQ
oPNOJI1Y3YppVXb6HJHDOAwqfCksAwFMmj52JbKH0QvVPUuUL0l+GSirbtGH6J+MSxOxwWqIkR2u
8EnxzvVZcK+0X1JX9O5bmyR7Mk1m4las+sjQGLdRg5Mprfhe7ZL7yY+75ubwnlJUvYkxtmGOVNsx
aurvy+TxM00IJ3WywdtOamKHVjJA4NUUF6ce+pWmv3Ayhknv3br6SYf3QRepeBpyonCg+WebWoGo
7QKMUi5esZX21KlyGvVGtNcpjUusoMtl0qsKI2zajE/55P4wa6JxKOGHJyT25dlha7+OEivdxFLt
sUReeOXRNbZH1EXoWH9Gy47SGA8eZgggKM5aBk+2jQ2m7fv+R7BwZMgq29IvKpAHWUSV9sv8PjJw
axLOaxA7BuM+5VZHwIg7y3hN4BWMzSrP7lxlvzg+UxYvNeYHYRBhNSDCPsREqO4KZh+M8NVnOTAE
6tryD3o0TNUsv7wbQFmdhJc+NwGhr9Cg5MEN+mFd2SzYs+cWZ6eUE8bu2D8aZiEPKrAs3nvM64S/
DvMqXXLtnMTZ1L4s3t3KpMVCv544c+75ng5/mNwszCQuX2oSUlpfmRun98KHVNh6jz+2P08yjc+l
FRPzI5mnio5Zltd/L2UTM7wti/PoW3sVau5hafzNjf2BPzhC9W1spFWrS5rZ2wKAZbBq7J6M+cyF
+mHmzJ8sSiFeNn+UfY01xNy8ip/qLLe2/OnFlgaW9Vw2mfnMBdyO+BaZjDoOhZ/TAshGKk4qc7s1
UpVvvLm3WFeSaJ9A9dlz/0AW1Yn2bDe6Pdcpd3nZTscYAf6eHUdECI4otmZVtCSByfbcBmN7pla+
Nzw0WZEermNbXGBI2kf2JtWmcqCPzFlin9lmcXdT3xPdZI9j5zZnMzcuRSLy+yCHtmJMTnKh8wUV
hPhYQmhwtJdanfHZH8GgG49EylgkqHEpF3TD3ltSJrKqe9PxLiVU5l4D0bw3mpkEXzfBdMhTZW4h
pwWVI+piuscl/Rqnpv8Kc8VCXhq+92lLCE3z3o/7kdbJM2B2GsBeI/bAniF4OPk2kPRJfOugE8kF
U8+b3m6rfWyw1SndvWBc8WF7THwz6X64Xtc8ZzWrPSGN3g+zIURIxvFLPvkLfAcbTZx+ZF0f7hrX
qw461uO7XjKoqzFcl6VTHA3DUS+5ywnL+OMQhLHyVtKNaf2VdoPapXrh3aAp1erkjBKGmJcfhMhT
7tofYwwBORtJ/x7mcDylaQ7Ann2OhJi+Zi/TYirtUJDnFRI7X5y7ZJwxfvBOZFM3vmM8wf6LnoIB
kz++s2dBSBm1z51DOlEd50/UEOAaqjbcepI0KpcGxtI7iC+3Qzra/NzK6jchqXuto/3X2yGntTuJ
FoxwOb4PJWKoJouJBiZYMI49aNKDYZ4iGCUXFXE7djDJIcjT+aHQiXkCniA2ZanqDzpVj9qOvhmu
caAW79lasRRkHeVr0AUku3yIieUu6+IlMiyQO8U4B0FKYSDb6ov9BDqET3bKX/XMoCakEugbY8Vd
yrqPaqOkY+9Qq6flqxHm8mzSrc1ipNuaggYPJRmLncI0W7f1WRj489LYREM+OPZRI9ojVN26TIoy
E/h1w97EIIyd6pRzkrptHIon0q70JevDu9jD7Cs6icisZOBsIGrxfbTZum6AmdH4DhUXWt7bJydP
2V2T37SliRk+B+QshEX8oWw/fOukD2aQ7QgaUQlpY3Sr3RtFfoW7pageEJhse18Md8neMmX8EAPK
uLoJsdmWOVwasUwDS2U9tLHjH5ug+ma1ifWAjuVc6bQ52sCQr35lnaqxyRjINPE2nUaCOIMs/TFO
J53th0BEr+Doh1eBOx1C+C/mWPpikJn0RAVcMt8LAYVEBu2FUkrMPllz8QcGr6YabLRZHSMIU/vr
SvnpgRjidsXiURy0Dls2GBw87OwrbY9nnEElIX9tdmAPhCp6HGmfSTJt/MF0XxOtH+LKKT9DARKo
EQhS2viFyPVi3Xe5/A47lwGO737ZjNm9KoRqY7vs4t1w31RBdiIVzbrQpjIvJaOWC3I8fRpaA/J9
s61oS333e4S1jU7Ss4yjd01P+MAEj3Yf5Ts958cUhmTc2OVrpEX3ZJNW6JYVU3r2oSXUoU/yC9Hb
GcyMO8tE3MbU9AivmJZRU9pvJvEsu3QyaP/nLowMD7nACK3yZSgtWvWB+gXe9+rXyHSgh8yUr6re
MdR2dvT1WktEd8rqg5fSry9JXm5pWrmnUdIkm1owIi4r3YqmB7s3M7Z3gq7Ow9ibMTWBeveUdB5u
TyUJtPaKHLmDW0t6htw1ixSeKrfVfK3rga4mMsu7Sbg/HVpaa9kZ72Uzj6eoa4bH1InHR8slpTbE
AsjkpkNExDQ5cwN0/6NZvFHx3WNVajZt2mGzC01ChRBeHpi+23Q+CIkDzPMAovxJByK+DNi1njX9
DByNxtUHbjsr19lhTct2tmETmNWlZwTO9bPncjFVhtwIAziaCAuGIhPNyYqm6iGwEsL3Iik2RiGv
Yi64+ObyscGZsnWckDU2sK5emjaHOM7ZMFhLis9UH5iKIUYENrmV0RxfCif885CGbXjKq7ksWafq
z7I0vPPtYGAeX6f4Amm5kKWEHJs2gmxeEPtbT34n84OZwhGu48IrVy11KAKIlF37GDhPBAglXquf
suXQlKvGAMpu+A0JjkxVNxZQsMHMv1vkywDwtfqtN80WhMUFi9vYGSpOI0Nz08Uru8wqoA2dtYVV
567bsRYPaYvlHLefPvQGbcNpMIa9mkZ/29JJxcBTBWQgJsEOhs5L5/nBmZZ2cA7xu29UNjdbw8M8
P+dK3qVGNb+o7BW0WLGJrTTY9+XQviINoZBXWqwNTb4iOZ0PzpTMQOxHkMoFYg0vUCVIiOQU1osK
pvokpiq+TP2CMpqn7mFIuTAj82r3nb5EOdKrvBHG0bDiZzDt/v0Ised10lzvKUax33U1aX0zKVes
YjMaON1+hE0/fx89alA3srPd7SECkTtPzmjEaRGsyONLTmK0nIfaBmvgWLOzrtz6m620/TgMv4bB
6h5nFWNlkKiBOlqwF2pJQIk+2T3DVFCdhs0G0PgBcGr0njljv8sH0zyKtHvkQmOSL8x+A4G+p10R
+XtrOVUTYpSZ6cynoW/UNuqXAXYaOefxdhjv6fqQW8RoVZId4pP1HHUnLxfmfTmketMO1VspBozn
VWB/95r5UM6299R4GAekPEppe7+cOEZX3GXjM0Fzd+wOwsOQmshtZZ5dGQeG9+kiJw/s9uS27K0D
wuCfKxBKZCis6bQmp5J2VEsqih9laCHtmlC6aWTGL6pfabOEXabqvsgGGB1x0h8tGionv+tXtiPC
Z3TToP3zxDncHiL26jc+1tzHObDuxrpCs9YDQcwDrhXbMC+omeWWTqm3BuJvXqTZm5eCRLBVmXFL
tAhofBm776Uh0mfhK/Ui2SIbsfheeaZ5TT3eitio/vzq9pzRB2T+lPbe1wbySUxXoGXDC22U/vs8
0eICjoiwySLxdCSTZhVLlgwAXTvMqB0jxHj6oDH6Yg/t+EKI7EAbPccA4CFY7oayfXCVSFfkvtvr
WfXu1QkQa07S0994SQzG0kx+djq4tjFxR1zq+8Sd6S+a+rGbsZ8wZqFs15E3r91kDH4sLlmR+Si0
k7g4FiaaJ7NCvEM3Lnp1FNppQeydnxTjvW1iNktStTgHZHHEZAvF0bSiU74rbGe4y4q+Ijaoiz61
m6GNr71vfeb6O6m9X4NP59ci4+IiBQIski+MZ1rIkHFmMjEQLr7HDCfP1cyPGKjGj55GniBDI35i
/URun2PjK5Ab0aNkVED6ZPJyOxhwNFbxHPonuEDNZiZ6YTPUfkqYDoe0Y8DRJPbnrYOboLO0jDgm
gK77EiyRxyZ+1Kxeh9wYu0NG/5V5eh9sI48xs20YW8mkDXm1hQsybTLU7Fa5R4lFsGZUMtTt4aE0
CHco8EAEBtrXezMz6D85hrv3mH0diCBs1nnLGK9JQkogJpOH4AcetPBJ0+BaqyIo94wD1JYlzV5L
l4YybAh3aQ83ziD+P3Hhiw0gvfWp/vrPf3z+ImZmw66wTX/qf/zH7386/vrPfzDudHCV/6+DGy6f
afX1P/mOP3ELnvdPhLau49lMPALbDf/KbfCtfwJeDSxYDJ7wQtfGilhJyp3//Ifj/9Nh4yQCH9tw
8G+4Bcf+J3Wy75rkdiIxx8H4fxfc8O+OUifwkb+Y/CBCwCEveH9zbGs/Mw09GvOhI45phZErs1ZC
40NfiZ/Wqf3oXrFucmdeuUeUG//yRj3+9gv/RwX1UqaVVryXf/Na8ssDy3PZO+GHMC26cf/utURC
KBvPDGcUTSOxjpjczsVwXzKt43JA19hwv/+yhv/XX/s3xETnRG7fpvza9ltH86Z8wOdGAsoaY1Kk
zm69Y2vzv3+lf/Pt/g8vdDGk/4tvN/fCNgp6fiNSpm5+spDckf8AzTclIfn/4DZ3CPD4+4dKfwcx
gy8Wy7mFC/nff50qjDqL+6Y9MGyJTonn77HtP4zAXhabT3OhWZJsbXbkGINiOL92nl1CZrOrxCeh
V4qce0410+6Mgh1nbojOmUk4k16ys9rS3ViMZBBbmd1u9s33yO8Z7GdktU+sVl3m/OqbkEYj2xx7
8KtDFef2BnW53ucV73DeAM3KhocI2hGyh+HieBZqu1llG3fEJMSQaEezrd8o85hozHYOEmAGbs56
NgFBjVO8bZnirGyvvCfTOTnhGqE1077nocpJLBuvdlATmTb5Lwhjo5dLR/sLu1d6GIbZ3Ea+Sdor
VaMFBPDgtZ/sITnz7E/2YYQMVdOV0CTAjZ1eO4V7Uh6yPmQqFHyw/V33VCXMAYX+acvwXkQUjGFl
fxEfdEnr5sMW/XXAu6uUon4c3icBttLXvLNzZmHFJPo95/bdDYTfegp1BZ6TbeH96FJF9O+E1XDu
nYY2AK0nldXrum65pYNATBA0VamxmyaDPqdkGOiNSNYp4Jr8p1UJSkK+b6D9uxL4QShGeMk4KBZ1
+dqq5idpyX09FNO27QaAbWmCb3H6Vhkn4hzLrdYzuv16bZWgq6uUqOpaplQW8sOP8W6lhG1301c+
j9fEszdAXvEjkmk9pMm6ADuAFZzOnD9/2TaKlfoXePHPTjUFElR4GWGmjHVnrJlKkZA81B/RuGT1
eTtRBc7O9vqrW5df5kArWWtqSX5OaY9Xc3IfJvnoNSGKEeVYK4ULsob4wkhhFXjJc+yyXLHz28wV
NLVcyq0j1B1b0oqpYjFsOqNuCLNmtlLYxBqXinctqMVm8Mw/lOA1Hkc6YtTfzhe5uGIPRAbFB31R
9LSRgIHnZ+kfKucVlIqaFSnoXY4cYV3adClF0X7LbMZOYOZ+heA7kGz447bL81OZ83/TSfoyixRd
d8w5J2ZvHdKztixZr5uAP6RxPOx8FGBrs2euZmbighYGwHWTrxPGmSvQi0+h1T47M6dJYVl3Mgtj
FKvhIl8nTqAwkqMugBMIhhxDw/kDdxOLAxFkcjIZ4JreKsFQwinDN/TN/vZBh3Cvpyb6DMLgkZ8V
A/dijY94MwbR7muDvJcE8jdM4wvE0qcJ7+rt9K1EqFdRI39amddjTS+e4ikjKT4mtFk7wTNC0YL5
Pq8OX2dNLZMrehNzScUOwpXzZpyq17wc7im86YkX+sNqvHitKE+krOGG+qGxMsIWfcBSeYx+TUXD
ZMWoOpDe5qHvyh2X79kXfobYcAavYHtoddvHtBrpPHfqQnP+alQtFq+Ot+925pk5Y+ugr5Cr1B8Y
rDkT0qbcg2bGnQ3K2l2uOOmbnDB7s0loIcJJHyeu2QbZ1aF3SVEUNRmgCOWQ2nB14nlatYb5VVr6
BZ3QfS5wSTpcqdZysF27XKuONd5p213oDdfe5z1WbvvhY0PawA18YqxDbzOc9sEiNuRyntb9W9S3
Ytu5GPrwW9eg0eFzs36urbiYKcPw9XM6BRRzNCBZzGKdbtjNXgv7rW2EszODGgJu6T256GoRku37
JHfZ2k9vtB4Ix2bAitt0xlnAkn/7PNGXTMrK11OpL52LdLYrEhjeES8K8bDp8UuyGOyQYqHqJz6R
ImDxH4dNJaLnoOatyPhQnVl8tQVycjsMD1Rz+MPxJfOH6ZEnq1A+oWV9avthj4DqakBJ3LXphM8A
I9Xy/eOsd64v30MxXJt+urZhiQ86wjfH6Uymj7+Os/HalfEu9tOXbiniXT7EanC+hOTv7IZljWnL
jzZ1r0217WMI52Frf5FedxUuZyNr2dEc7SfQ20803p/KsPkjZETdu4K88+U6BrpO94K3i7ynndNj
uzaJQl67TclAxp/2jlGeMD9dOpO3gliIet1ldyrhbR2XxX0EylvfsKmayb+bw8CMB9qoy9xv3U7j
BRYwd81wIQi14iv1DdbOLH0t9APkg2bWb1N+GHvWTyPkpcVBhjXVmI74Dj+Wt2Rqlp6k09Oh42oq
ibOnWTDfXiCeSXfVdMnpdsK7tf5oVHaqsAjtw3mLeismQJD7KDEje5/uH3fkeF2KZNtmfOBhNEVb
U5VPPghtbu0faEe/tXlioQtx9jel2MRtvKPAsMI02odjUmy0sJlNFT9mawlZWFY1NzLlarCoZKx2
Zog2a+K9hxTY+YA7fMhpLNO9kzWyO11HC0FBPWULsRrVq7UNWgZKiXvX1jAHrKSFVj6UT23FRYE8
+dGR5NpF6tJULnzSlkVvufMlurjYmQbOJ8H0y+SFe/SZjzAiMEue2lzQGBiu9eiXO8clxBRVKHz7
MfyDEeC+bLkDJKjXNxbmRxXwEuiH4qVya+JzAneNXDw+BWmFUENP19BfJEWpuWWVNfZ1XYpNAPoG
SXK0m9S5HV7nuNyafv7AXCreFPQ1NsEYYIz1UakI2Bx4TrHk9pBykWUi90nRrCqmTi4/ipvqL+XO
aHedxywTFjdARKz8J3VF8EakD7XoxTtslw0yLaa4bGuirDsPme7IPm04S91dX5XibjY8LA3Yz7Et
OA2ki++ez6ncSEZo5ig+BvSnSuZrGklqLdu5O/bI9OQQhw8zvcpkTgzWWOdzjHTPzAqRRj+oaF0Q
W7gK8INtkirg7aTpt0Mc99rPiFIEcsc1o60fAA477sgz94o+pvnTGSaLdis2jQP9QZb2aoTHcFKC
v6gfNAK0yiYDbvDWsc80IfrhTEVOSofxYWhwGokBPCab+kPqr2XcAKXBuwIOSzzTIDm2NGY3mcBT
ocgrrJBPYAYG6YBAFfooobImXM+DwXRQzA32ea86qzl/iw0Wn34UADiQbYEbQKJgMpWyyp1n1Zua
ZIj1CJKObVk0Yjsu0Q3O7n/xdB67kTPNEn0iAvRmS9veSC27IWRG9N7z6f/D7wJ3MxiradFUVWZG
nEh2ozn9rEZNNJwCUHrU4AxoG0V9fNCvUFGlCC67A3jdWDQx9ZmHRWFPb9WJLLPul9VuOurjvOEE
JA+zL2lHE34yiYCPRAu/IE5Al/jvQyRNTB9J26kLo+H1ZM3Jp1TQ2SVfEx0J1iXeD/ClcVV1jpJY
5JIkBP0K4psQhUjG+3qnK7O4Iz0oBzRZA2NCDiGnPYJEilC07OpjUZInJTYK1+jH6NDKOFxbpj2e
YoV0ZyuOPzUTwWCezQtxVpwDlUPL3ks/p0IcGJP4buznyvgOTRXYj1DIQd260jr/jgiDXcbqxP6m
+Z4FmENBTz6B2SeJDcBC3PV4tcocsRUSZQQuRuFV9W9S8EDEY/yjyoyhlo1qmeZInoxwdS1OvG66
9CE2MjfT5t9VHCVvZgDGQQvVCqMa3haW3EawENwpfPj/nigWigQXEe9LeE4qPcUKhfS8HR2CsXJk
K9JU67Y8lCXNQ7nccSVIkdkCIGJpyZ00CpPTLIS3XPuNcm52p5O0ppXlWcvW3CPyM3G6eQUVooGU
N6HxKkmC/QWZ+IwsNLOY+KqWLngWpm+b4paTjYmMKix7xV7hWvhG1LHTkwHuCjK9PyzuQyRnXk71
xUisMYJs0mjH03xtqv1qtuOtAKJey3gStSgMQrZwP+10TldT/ze3bMTTnH1TFY0g/RBj143KWRgZ
qqAMFvVDxI5Og5nHOHV7pS4pfTBDiPIresXGgXtium1kJqREXIwE8rYSS1yrEOdqHWdPNTAYOx3D
R1YNcWBJqIHbgWOLDNKB0SDrEd1yonlZFYsR27KmnNQk+47LqWRv2w+GXBBkI5NPoKoXvdJ+BwpW
x0CYH7Sa3Hsm5VarGhCE5L9SXbFn0h+k9iAzt5G5r7raWVDWm72udUhyRWAniAbecn18MmoDrWKF
OkUL432Ed8/OUf7fW2RfI34/LzbSixANf+iaQ0+rYQ8Qh/qiiHnsC/I07TmjXrQSn2Gud05iohGW
5LE5dhwtGCTTfespNrMUECJs5rAmCiPtBooNhUeayF+XSsHXl6QLIgP4aTtv1hfzvc8kzW1V4Tmp
jSe5HnWqiQKFmbLq9mREPnQcTs0SXb224xC71F2An8gateSsaOFzeM4BfD11zLhRlWSo5pBep6qj
kqbrhFCSxwjAYIqjDXVJX+751bcBBMKVBN2fYB9iSOobco8xEs/opNQ3y5z6rzm3nnVl6fecrCo7
n3VCbsIYOLZlsIRPzMOUuUAowHttTdZ1WiMqcloG8TAh7u5QXWeKafq9KIOeUK+COX/DPIEQJAFn
yaNLOlmkAKNiCEEiBkU9f5tASVkUec+kTqxIeiip3c0udrm6PO6wV6o01V1Djax9PxFXb6pth6Zn
porr+hNjBl63tJ12+qBDNd6ALctqbdUmj6eVpc4ctQRCa6RuTNuTlquiK2lioDA25f/2p5iKsZWQ
00+sllBesAwlgnIY5nG/Cpz148ZcfG5VzJSQDsSuNEWNtA56Dx39hjLzhJF0EiE1nB69zM4ys2M1
1ec+h+ph6aT3hky7E7AiCLdaV4R6DebWpXX7UUq110pjdoDP8G0I8edEWGPy04okSHOqsWut+apU
rGsdUIJMIjBGDE+DXHirOQfC2Bj0SIq7uDb/smXZq2zBjtWWODlSok/iiudXFpWd3pUf4oIguCql
/VLV9yoRvuqoMGzO2R3+vIbthLkQY3Jb55hjd7r11Mdj514lkhV4YkEvTFlhlzUSYBlUBnFCjb9m
RuNWyMQZyjwNGpVsuGXREO78nTLRsMVSnQhbqFcQQtlzqdI5zMiMCUNvRJ7t6oMinUKGb20pBojG
hNkog1XX8P9IxQXy0bpLFp5P5uMYaxLNExpGsMnqq/XwD3HE01iAKSjD1xJpxRboQ8m+4TMZNwqe
IRwVURPcIlbbfaJVb3WvyW5eomQNTU+mHwW2hpBYy8hgIpnrsWbUkeMqDri6p7lV7l2inhW9zZ1W
rNIAzYE/5Mq8V1U+Dfz+nboloa8aYJEoPQshnZSU28apVrnVAho7FZGmrRIK0DLmJqRiNlwjK/wi
b17Ekv7JDP8hnNPVzzriwaK6uOmdyspMN8lbasq7fiwtd+Bgb+sTiyByDU9vRuQgMJk6iE7OIOqv
OockXyqhMbRD62yW0CPG931yE0Rz3C1xj383Hf70WG/cNDDKigZdzeWSu4gzkjGYbr6aDFFzAIot
aUKId8JDvlnkhtCF31eCkKgYDJnGS70klr/Vd5nWtN7SvMl0MBw9xYJZsrylqRmE4gKIJ+Y7aOrL
YPA6xksO6QnBCqBYARCU/JRP3btR9sjGlhV8XbFcMqNlYj3jJlYSPViMbPVjDdaLtDneug5pbsIS
FoPYy0pol0qc2Xo2j+eZnEOqtrixQdV3u6VYJn+RqnknKC2pJfyqymvlbUiNEwP7yV8FJEyqCmq0
ypDApiugfLEW0K2mT0YkFPtK1u5KoyhH0k2ycFvqM9E4iGFFUmza8c4R3hkboeR0C51fJYoI9RIi
bQcWq3NJTviOu/YBmvIqG7HhKvC6cRYux1yaYFEaKOxqzTpPxdruyZ/cj7J8zZtKg1dJEnDUTAG+
vMQpFhHGVkzDqSEYK6Kw3/ZqpIS5M1GmwWttYQaxYWPp5agbgprKDDTT09q8QfIMgDxx1kRt5s7Y
lSm1sH7LuslJzgiJJ6k2pjxWJZEXqQaF0DKhr+Z1uc7T9BamFaFLMhyNfIkPmEw5LBtKu2/A0bAu
pi/j9uEtiU6x3tF1ZbAaTOHYO6Nc5F6r0mpttLewgignz6EDku23LoSPHESSizmRTJeMXSHXLG/a
LqCstXuJ4RQHStOvoRxH2QJyAE95UBpp64ysvVIcan5XWq8m4WWohrmmJcYsD1cjcv3WTWcy3Zf2
qGvFHVolFgyLHXMC0Ob0mZvSaePKlP6kG7w+2WxLS1ZSUHaKrYqC7qDe9RfCq1yG25Rbg5IEEJmZ
4BUNIBmenFwQOsq3Hz1UadehVbEi+rc5bLWIyLOsjSiNPvQWwV3kUnGjqGvbfYWo5tBPNB/LNeVd
kfK/UtcJD4zTwdcIiXDCAUl0J/HM83DPRzq+vwB4aQrmfLJWUNHmCNcxBSU2z6eyJD5uneXsptbC
d4nLNcoMVxbrL6sl6HCK2nzHViQdok9d+AOUYgUQxDoykfC/xBV6EC2NyJ2CgkTWDyWQTKb7Ep+Z
B++qjmeOb4VT1jDdE6Uk1oQCwlolzWms7LecWd9xiYOafqnW2UNyEzqjJhJiAWHHaWZObFloMorX
yJvBpOt0yFBxlNOe03j+mIDDqcGHkcql8DDK0XQTZYKXIhJMuoYqO2NblHar0wnCI8oCFE10aVX7
v68s9uajMxeAe7iQMzn7mabZzayluINeWDsrDeiinHUBO0OM8XrbRRPBKhwLqKpAkqtdDBpAE2Nr
Aq70xqupuU6yWXMk1nsHsNHL1KsCgVWMA0KJXUIatrO1rPutpF8ngQZ0L+5zq3KKEY3crxaGRwbc
hlPkKxb+WLs3S+L3tTJtN83Xxthv6no/qM1Xo+2XjdUVN5TknRZ+62HiA+y/cLiCq9l6q4VL3MAv
DiXRfFNm5agTtjHCetiEdSdBp42N9a7oeN/RbaHlb7+yVo7pCLKc0hsdbMIX2/EXCVgOlTW/6Jia
tCzi4J52BLU9zfpJ0bEK0KITvF4rOCIa7Hl9G/q13p2iOqwcKJwPpOqs8B2+8q3IiAXJFbX4HpUx
uWoVHJeKgD4xU97CLLXVpvkywbdxw6EZxfVXDb1hGZa3NDJPzAnuncRiNwm4f3HQrihw52ypnamu
0DLzrbWIu2kMvqGcfKyC+pjAdyQ96ChmjnaGjoj4q7R2eeK/OvJyVaH8UFt+IxPao9UNIhFvAmct
q/Z0oX7K6zh3OjbLbNUEb5mlnj7We4+Z1q4T61TwLOBJrH7QYADwbVnPWoUfltdCkj4bqBder8qY
Ndjv4M3S8KxYyYcCKmZD/l7ZkrG5rQs4ZQ5tvqXlLDsxVNlFmrSjjpkKO5rj82iFnkRZmzMfcgvM
no6mPlW6ahGHBgMzoQgU+Cpl2CBZ6Uxk4zVnbo0xi562SEJ64l7a/cIr6VhhOGLMA+I3mRAZ6zSd
7tXY7AxjhigCXjPZAo5UwUtVEw4i8RcUkgb9812JvshNZP3MjH/dVJlvq6a/i/qYuDJUNGDGRHip
JSzUaWSPhrU9plTuYjRw6ITCoAOL26oVqFRbkZdHdBFU7Fw98rNYSL7bbJkvncayDx2dUUiU8hmo
/bDdd24PzM0OrepZGhXzrmV09DaDgkuWSr2X5brxdWh69wkZQvFvGq1vhD03QeY116zmY0bYxN2h
2jEfQjvz/6UbrM/Cg4WwMqXPgkIkFHPTmRKeegXsvv1fYdsrCJ8gI0i8VrkiKbZR3M285xamLJAz
2mUz06n2B44lgL4fI+qqthlooI4T5DjMMNuBpWloEUnTmB814d6VaesCkbvNaVmdJiYOdxTeoyK+
FpOE57EV9YM2J2/p0EQHgaQrP1sU4rPF+Fgxq7PFVn/Rmknd5SreRy0hXlMPoWY5mcqIqWlqedcW
2dNojM0FOgICl7wNEGClASCX1FyFc1Ypj3iZfzuhYTZE0//IYa89amiHMXDBhRIYwYRU88O8spt0
FZsuOARHDnVWKq4ZdFeLBiAqNe2lEJJor6jkRAlvTesuUk+roDUPIU5I+iGcU//bCyOBL5DKTygA
2A1mHZoyW7YJ3Jm0Fm42TVUPQ1IDnNsVtC0nqzYeAL073uc45iZafhJ2zEZnxogiN++/hR7FQml3
E8QgrU7RpiTf/z26KPco8cUcI1/WbCfQmLbfJPzlkspBSLFOYmHeRMjepGGPl2SN/KboesaBIbSg
evxUZ+NijiINhe09p175U1ruu5x+twmqmbyp/4Yo9siEVWyQroA860pxwwWEzPY0jLn1sLbPWG3H
rSZb3d6kddFU24mIPmKTVlDcSqi78UIjFLSkXjPuRbixm5OKL1mzm8UbpBTHmT9Ipk7imSYf5NT6
wkAuHNC4eXVuLjtiUyo7NYrYFqVhW4gwi4cEyHFzwjsUTIXG4sGoVhp0ucfy0+NixHJEdzh24K1Z
K7vy2g2MvtuJkl34S8dpwaKSDG5Zrq5uGLyDSrFyPuFDytQb8joJOwzWttVQPlF7cXIUBc+cYQVK
teRZMRqm0ThIqKXWLrYOSoeMDlWA4sZGP1/++xlSPsnlQZUY6M+Jb4VIHwezxIDLUSAR2SL6aJx2
KtI3GETsIbViAuxc6hd8vRlxyDtjviNNpflAuKUdxYSZYYEENmOyWkcS7OPwyLwyP0gjIsg0pk0h
W/jralGJ9tU0Rg69BjdOI6oe9kecIfNNA51Aw6JIrr2Y/8tVdplZbwdaCqarh3L+3qRK0IoWxjn1
o8ri+b5qC6VkcovpzPjRmv6WosGYVDaZ2kiKqw7hpzYKBuN+BeZw8blMESm3U86p0TiXsbuug4V2
vk8vloXnoFnB10W4JsrNwWdSTAmQ47vOxbr1vvDJeScH6AMttV0dWW6SUbSyaZ8qjc6CjMPEG5o6
CXD1/EwM4DU5552tYQlpZrQlouUfkFxumNsI4tWuAMxFNrwUQJySjh5jMMS1yfI39OMx7RU8Yul0
G6kjbC3pPlB8BbT+f8M6OQt9Kbm5AoFcjrUtMpS5Bp5LqkOE3FEvQHoaffhRLhXQo2rGAShY989i
Lu8KHa1O+r11b7QEZtNqUVPyIhdGq5ixEt3vDe1TTuT1gLOCdDR8I5Aumis62hOpQgyRirHbN3V2
KWrcJKWMa1fLOr9C5Ups8fgFKaZ8zKh2OVrmAX2tFxhgoDUSvCqcWGHKZ4ojWsw/EwWDRIeplsbY
xcjwPmnYHgNON1sXfB5PUBvBWQNnxnjyIlOe1SNcAyKHHpLaAn3dxKJWuajg5tQ9OTgXpuOHUAcf
NBmpdYhK80xkQH8ky/kr72FVz3kOSoun0c15eP0QOLZXGWMbFALDT3jEJyVb/mQGIu5AavxBprcU
qFn5XsYMOy1MbCxeKlmVuDRDfTrKjQXwhOhHXes5HclyMKfI5EXAf8yJKgIDIqS8KPlE1CbEUtbR
pp2QQCdjm7GWcnquRTzxOuLsPQcby2mZ9ZnG2jwZKpSmRg9ID7xhAaP5Qeo1Uxd9VwoKibLpeM3U
STrUa2E6dFy9cg1pplAPRY2G6jk3rrURSZQdFoiY/36o2MUPikRwtIfS4P9/Kos8YFKn9iL9YVX3
m7K7/N8/ZX7IH/33d3FMrcr7f18hER/kdpBItW6VBeSNXgUt03If6cfzZdOiT3wlDV/EqNb2a3l+
QKZvr/mkRAzZIiWgsinwi8sWCpTVulu8AY5SS4s9xzVEVBLcAe84cxpdrbgVvp70FQ5s123gRIOH
pZS/CYT4l92XSJD2SZ8XCGHDa91Nx4x40xvfQ3IQaxCZqeYZJqxM3F/WVZTrGmZ+5IFhSO5lwvQY
Hl6GAOafprGOYYI3ELaRnYNXtH0mz6ZYCawJJ1vJ0NcLk7ovNfJP07r+wO/X00mYPtJCcoo5HM+g
XUecI2qBOmCTlVrKOcIl5C8591BJ1peZtE+fuX7pKEOSIa6fAyvhihQ1nB250MZzU2FGTGr4r8DA
djJHJlTvfmIpRwT7GSfr7Am/SesLWfUyywgzNnjQiu6LtXnmDhbDG5aek57VzyhJGdPK/U1vMxhy
OiFkYdce6UkRkr6OQJzyUTsIoBAoqTJ1r6D7c4hB2SqsigWhdzKj+qO1yCFdy98sgtyLxMBZEtbc
3kMbkc0IkauS0qNYbG+6ijzPUubkqVSqyzgZhh3TOfSkqLMOTPH3jch0eZIrv2/xBZdT5KZFwcgd
aZWpL+zCFlKwKZlMnyyR7jKsnKCirkcpLBfBSvLb1kazgo6xGt0HbXhBpZNSeC9+nMj1ngZgco1F
5OFk8FKRHiph+beUZvaGoMI2sfvgw5/3ZYf2I4mZNjfIwJ0Fgz5Q9R7jgQWrmOjB3EatZTd50Ryh
BzP6qrdso1CX7UHg/c/q+neNFWKhY/Opric6E7B67WZhNJ1uMqQxhk2jzmCPilYnsBXWaNIRVplO
zlAVaKqZ3UFZ/0sV7VWblp8hbpAVJepJM7QjszeXxhDNSElpts4SEePUz9FAWG0yaBeVnBJO0HmL
YW9Vn/WbKSTDfYCNlMoQcQsR0KmCChrYeai7EIaMfVnoDLAxdeRMtw4tetRNM26cQ0udAs3IaZpR
kO/avjCPKe2ifdwJ1mEcQ2vfKPgaJo1vg8e/2BMYp0C6rzpqEEs+QUlbgzmTlXMa1vhxlVG7VCET
9jQ+dzjnCfREwdLKqXgzJBJ9wG2Vu5VpDwoXEu4hE0dPEn1IV5O08YkOLLEGgiY8KZPpjgIHODMq
5udeZbTeCn3yaFQBnFHbiI/BahawhEbxgmSnxdtPVHkR6ww5GZQDY6OgUnnDHL0M29eJMsYpUkgs
MOF4wrWkfo1CzqazOJSvfcMQqZ71/FUyyXEoiJ18FVuCyGlfpq/d9kXlpY1f6YVuAOkseg0X5ks9
h9QXgpfLDQxjvrAw0ZDvauMFeVXlSKPa3sLMwlZWkeJgIo8yWxSJ//2SXEL5ooUVWJvkfch1Mgkm
ZuuhBTyha4DVpZq2T/RuuoSROmIWS6bLVNbKaYiZY26/3zfg+2qrGJlTGSDWpP7YpsZOGnTztc/M
l35CF1mu3/m8ZRdl23hBkDKvMKOPdO01B7gQ4+OoM1x9ViWuUjoTJE4EdTeAejdHbgTWbMlF6/bD
vHLxk7YFlT/qSO0rZqOtKC1nmXMJjZFM8eChfAnLehJFqbqlejoFa32ZMJIFBDUbt5VPLKT6qYzS
g5VugQcayzETYIywuJufirFEF8XnD7PWOGYTNAOpYyKItYPeHR6WTeSIKStuaYALHmwfHV2AMZ41
kFMHiG3mAdGO4pbt8NRH6bEnQDLA6cC0RstubZLshnZKD/Om+QpXFvlxZJ4M+POE/2xy8K5g7dM9
GvsbcYNqCbjSZylW+H5StfOKBcpzmNJwyy7ytmpHeS3YejGQ6VAW1EcwgZNwq2uZkjgTclAWdxaR
cuxOTcvWoMcNUz89WCOEWAjBCBWWZbo8MVF2qCh1W6k6Duz5KPJUmetJ0XT9nHLYpGiyfFNZhqOk
4k4paQFfsaNg+B2PXQuPXA0xgtZmQk4DNugdj5/GB7sK49wgYl39aUxonhtLxL/tkIIYK6e0PNZ2
A9EJKZF5rrhwDgFJTOWQMlhUcdToUnOLoMjZCk0xlm0IFVWzHCiF5Ch5XeHFPEW0EU4GISXwO8Tw
3MUTCBp4VSSgWAckcU5ZKSqz/5ylJMJHPTSGu8z0BPgm130e9+vNWCWZTt3ZFKXs0hGst0yDesoT
yEmlYZgHdQSZMyQxoDdxCch+3eoy+cpUEKGqorwJaf1vyduXGCEzT9Zy1WuG5SRrK/h1WXGh2o82
5L18RxQATcuKXu3QAlwOO5oCoJ+B2k9XhBZkIlCFiHpxYO8PvUWPS0dcxreKMLvDIlqLkwxly3wH
FrcaUnrIxrVXh8rtMKHaQy0XByEmzGKMh9OMvGxvLkQHpHAyTpzMyKALR9xwNVUAXkMYw9WDso6I
gIKAkNmaD+QYElXYjl1Qk1HHOHbwqUzyg2YIrQf44DxU0YcgWsjeaRkHy9DclhlritJKACCm6F2W
KYNixdyaP7vWaC+WDOFc7XICHRroHGGmNJ4VIq7q9egwmAWbZ93eO4UKeORAAA9zoodaxoq7zjOz
WCi6nGwWHsbxZBikj885XPWOjKitcORK2i1YrCDGrWWA3KRdgIJg1AI0qfpd0FvZaQYt9wa+H8h/
xhlqzsxAbtS9TKSObkTA6JUQXfCtgwRfKS8EuMgEl6u0dUKLLiFiPGfCFk3jKn1VojA/QM7f66Ks
Hy29Py2p1u/UNL1p1UKXBH+lozTqsDeSiVqoj8gMiioyh9aR+WC9bf7//d5/P0B5lY7haiFL09qF
ZnXRaW6hG8qu1btdpBniERkbUUN6m/pq2BR7ZV7EY7L9wX8/kyH/kX2jbR3xPnTNs0kWwH0EUCE7
a0QAjK0fEqgnDK/v4/uE3P2B43SfuNKtfDc/xx/rJDEujN8kwRdo/Hocq9RXygX13vAgqN50N0nI
/lKAWUz3rgkIIWe92doqC8RTP7Zs6SMa/TpId+IuDwhq/+E3rtWzzj9FRk+2vFTZRP3dsbWtH0Zq
82IgstNuBMK0tK9fjFPir2dB9IXdK8xDDG6cStYrQSjWgxGh+G3s5UuqOMpz9q0bpHu4a22LweyC
3Sx/6weACKs5G/UV/qN+j17VYtc132N9ZkHoGDGyjzDKLI9S5wF1hH4yRD6xEcMZZXQBZqSkYeda
ZpDUVAy5n55CuBksL0/NdwXpa1fkZ9N4CMIP3zriPF95yYhkyYAy2NNvs0dYgh01hkhvzxeAI3Xr
1AdCfbJH8cypWy33i0Q8SoBhI7/jIRn25Wv6KnwiJaCVhO3Bq4JB85RX9TuXoRjayuys8b/+rLxY
B0yk+W4o0B7vIoaJ9nhsTujbiDtJP8evAlfgPXbNG9/c4qg/czC91fNhfI8fw6vkYwREansW6Emv
9vLMroaEKKDilDzkItBnDbt22hwVhl2+iJWLmkR4kJY8E7ExemPvhv1lveLRS08WEbloKHEkTHau
OVPqdIf1edphf6lIqWIJ85hukbBnc2+WQ3kqXqWr9ignR9Xvg7yDwRqe1YOcY6s+zMwhnsW78ZBx
pPHggIzjuW7c9+GAN2ClN5w6wqk4mmcaxxSSj3SPQY8nIKLigDv1xsCOLPd/7bn5EO7zIUehHxR7
UlqOLwgnvfgMeL55SzoHQQ3d5J+OI+8XcRoX8SL9zrT7bZJ0sDlcW/a4T+wQbyzAhbKHdCwlwaQG
KDF6NtWLtY8RX3eOsV8KW1T26YspOgOVLOBGmsy8qu7wgLN1oQ5HS7A40BXi13zTVbvckY4RS+t2
J9jEh+h5fhGC9KIFyd54acubluz1yA0j9026y7dwz9k0A23w1oMX+dceC4dlsKNZQm/Vj0DroQT9
6NzqvT2GtAHfBl91hSe8kgQm9TbBmkRwcHsv81d+aM+ELQdfQIq7kxLUHqpcrLQumIlPDCHPxh2N
S/Wu2hW96MhTMz+JvJi0vr/0D8Ms4okOkJunXETlRqDTkabP9MlSpnwz59sE9SjAA7rfObK8i8KF
Qam5K5+tby1zms/qRXAYmdSB+uiPBBo000767j7FzGPQCiLy3OzFwUEFajmzY743e/NZip3pB/KG
2wbDtXjeHD1IcVdb3GXP+bQTHvSK0p5bSjtIfKi+/NO9p19gPxrPCLT7Cvrmrc5d85k6cf2TciIT
d8VJfFbu1j1O97TBwv1KA/nCFaJYTw+Q5bpvQXX7gONG6TEm0g/xobrq75NvfIan9hgF5a7+64Bn
Oul3s02abIuYNKYnfHG4ogQ32SH+4c/wOBhP+T2n1+WPgp2/0Ld/F7HgXlPV1Tg04bTZEW6CGBlp
3fQXiWeiZ9KBLdE2ftFxLgsGmMuEtAZULCvQA89Cw17DQyMjB7NrC2ke5GdbJZkG/kUA1vQ1/hIM
vEZO90PFSmzAApLGZhgLVdXrdtItRn0cpOBmjsMpabnZPEylROQlmdpMK23zWt9hFZiVC4O/TI74
1A3NQQCNvI7os0P4osJ0XhyxfUIQOa834Vlm7viUvqDnFmgF2wS0dKoHhmOH8U7dMY3tHVbdn+hi
nuvUHV3R60/C83yzTutVYIjKieEMEkA7h/8m00lPgk+ViA9DebAjSpzd3rWHcTM+ome2hA/CNX+F
U7fj/Usp6mkYQI/rnHjXvrbgee0EpagjXi0PM4MTf+h/oH/uJNIKtDw/JBr9k81EYmRGupMuZD4l
AYNc69BBnhscBMCi4oK9M5/hkrZ/YuQJh/RT5JY+SXvp2gxf6al4C3m0OYOjV55seDmJg0ymcvlF
1V9zlrIlhHo82eIUqPuucaN9ATDvz+pfBYJOXA3sYK+eZz7LZhtxiYDizVJR17o4rvcdKF1A/K1N
0Ia4B8zT2aisFxdnNT5jgKj3uATkb8OGc/vJicmwso27stiy379aZ0kMQKMQ5m7YTTCfoHvwmkhX
4T3zgA8wVr0l/6JzWrnmrzjuddbU2yLZaBcGoEABOmEOQeoPUJwjM07iMpPmZewJ8II268xHZL6x
V13KD+udM7p0agSoKQ5jQOGLPj9y3PBXu2STLd8ylazhFT2L3X9bIjo9BMbnNmRZcIW7/hyNd30+
rMfcBdzuRBiAguYc2eN3+SY/lnes8OY3rZ/4YB7LS6F64Ipe68Xrfnjl4Ov0R+VbeOLq+hLUGpcL
ZkxXLsTaOAlZbY8s3lnWPZ2wKO/hyGk9bU3uEu+0rbyJyUE3vXmvZSfJHndSsCLSeO93JCaSAg2Y
RP8FVJDNbufo4jEUXeM8/vXiDq++LNMLCsrXDsGgM74IHytXevQAxhZX85hgTp+hlTzlx7w8hjuL
2t9uTvFO/VYhOF4RJlbALhe/+wn3CqGYiT88pdpOmPzuRcCBUdh9iIHGLrh4RwyKi4fpHZjCdNWG
kx4HuDHkk/EHiLFLbA3yypmZvHbfIADC88J5A+zfa3ufkMl/l2guPYBI803wIyQ1KGsNlMlk8Xi8
mGVQB+au6HfteuUJ625FvZdKNxYdBlbIH4Zj3rsmVqTyID/x9w3BLnEbjN7yNI9Hg2QstJWkzeGZ
hNkT+0rpm9qBmj3R75wU0upFV89973bmg0JSGM4c2Op/7VNvPffpLuQY+pkWe+nOAoX8SU5eaAqW
T901uZZ4Kg9T40XPw1vWBCDmeWMY19iRa+xNDi71j2iQbOhEr9p1VvCp+FTFKAP0XVRdmuxAc47j
HCqk5BJ9mZ/ymUUi/5fex0+D3t1u9JTP6kQ+1mE49h/qUw2UiIkwmtJnBeoUHCA8UPG6g95Ze42x
sz77IoC2PBZHrOpLeYXsjwUwdszwGq3P1W/9Wcc4N2xKP2ITIu1fpHnYPco/vF2F+g9v2fKOdxEb
Vq7bqOQQDm6C79rufePayrZ4oE0KIDMZjt0z087wjRTl9bz+VSf9uXpPyRDamY+I49ehfMWD6ii9
A+I2P9eaW3OzsI6AjeRl5S7xsN2hXbUoUJz8hXNcX34R31HRGj3P9PWAdUFwdjAPsH0RXIkpzDaf
mLiF9Zs23oVb8YxTZlZtjuNMr1Okot+IPdd/bGwNxohjxFECUOFRfEO38txRdRwEBfCmHV7MXYdg
essGc7S7dkZHn74uPgx/9X+knVlz20q6Zf9KxXlHNWYgO27VA0dw0ECJGl8QsiVjnmf8+l7Qqe5r
UwyxOzqiSiEf2SIJZCYyv2/vtX8w8CUSx7fsWzH8LCiYp68BGJqPZl/BZVpiGJmAlwjyH1OW6q3r
sG9ZJIdopxFEucq28creBFf2PscLZrMLnkP0uGHn4AGkmsW7NtvmWGD0NZErObHt2zwEND0jagB+
YimOLtYYRpuxNa6tZNbvqKtTp9CdKW0BtAgzQp3n97R/vVeFBYsdVbjAWJLuInsdP7rKAiDji/Sa
969ydmjjRfFM1dmTNu6KHVSwRqKAkJrtWV8ee71Y23dNvnQ9tvU1vn32PvJMvHMzeKpGbOM50GzU
mXSVHPsHQEztqyArYguZkyr7+2DMgClJDt1J4uXG25KW36p4kh1uo3vnIinqeN7tfDZ+Kvyqla06
/gMTNEM5vtK3ycEjqX0F6sjeArbYZ2+tPfN28dG7hhOWCfZKDYKdDwoBd/oP+jMcRNmw2ktsMmKP
YplAV8Ti2+A2veNtK7fyq3zQjhQzeFncUZwRXvD6tCiSkbPvICT/8KRd/ErtjoNC/FG5OwQkU5f9
6L2zGifSFkVVfW0/Ydj9Ef4qnZCW3iZf6j/dvY1Z0+XMxx55ll2JO7yM1PXyfbdNAJ0vqqX/noT0
sDgPOfUMlcxzuSXyoJwxXppnSgU8r5tnSh8QMUuMLQvQrjf6nfSSrOSf8rACQ1oxVW8j1kOEn1zy
+i2kvvSz/MVTqysW9TjPqkW38duFtnR/urvqySt3IWLejbqXFtY2webmk3Qza+wNlNUXwCVpzwzl
Yv9CQi/BLd/iA7HQSizcfmWsxaE81A+IOZ/sYQH0hqovM51jGZm9e/+NXXX4i9UPdLYJ+OjHQIHP
m320IF15KuhL9Nk85eun5uBr+/jdeGZ03gVv7jpxJoxXsBA761rBX/hObwHRBVlGPgXMpaUhhZ/p
r9JedgqM8ksxzIIFq7+5o3Wy8K8YVj0M0A2weizwt8r9tNhMIjHOcNZGuc2nQyzkOeIacetdDw/K
83Oh0JZfUPahaYvnnAdj8Qp1RZ33Kx24Os7iuX9Qd/4H9lf7jpTW4Fd4bH/yEJDulVX6kh5JR894
Thzcdb+x7lmjmBTWO123vbYfyK6fWS9EyZO6Ot7zy/qX2ls0sHhJMtTYpc39DTti9wPlOMd1tLfh
h84Rg52RjnJy5hN8M5fvWOW9WY/d4irEA3Mk5eANObrYT/VNia7P0r3z7n3m08x9ij8Yw+0zW+hh
ix5TPgQ3LEcqSw6WsxntruqpejJeqieWR/9O3mEkuCV274mzq36V7pWVtdtEB7AozyWzrUBQmq1Y
PFksjRf21g/ta+fQjXnKHxCoQcRFR7pt2UqvBpLIFhOleE9cglosqpVMy49m36PYMpp+lIdCoiwz
jxCFgYI52s9DvxOL9poolP4pBB+drA15nemcLWeo+h2L5DbIMBRFlqyARYeNcSa/TBOovy66Xf7L
XYElH0HIsgNoVjJwrTV/MVsbOwCMN6yCaA7FduDNluvyDljZmisg77UlQZTxAx5jfwbXkZJEb+AF
2gQ8KGluXU/bZ7yEP1K2ZaByl/J7Ya+jaskC/iSxkE/ChVnukBP1Vj1jp1A5eCoH6QGEDZB1uDFt
o68tRNCdiMkJmQJsPr+LerPFgZoTyzSSgGqVTGnE+xiaXr3I5eZpUTdSaCCNZYdX1pejXfD53yNE
WElUFwwVEe0qIGzLsOQ5jufJXcACo2w9xs9SrFUrqzb43GYlqVvZSPnWs6MtjkM6fiHukoC9Fypl
FKJdcxvJYbGOU96Pn7dYnQcmQzd9CZHdzBs6G3i8Rw0ZXLXXlZ7tEnysv7/0NmRWPTfXhAYQ3EWC
g15P5Ku4jIut+BAfWUUcqpAau5kh56IIiz5hmeQSJ5XPL+b4EFsSHGRLp4iJwDhfgn5h++DbT4gs
S8fP2Zije8SCSOFZx3uKkoMS7TC+y0Z4lKJbj4oFFGYb0YCC9bm87nT1XY3AUaUhhznTPrh83i2k
WQMtExnUBWcuV+L8LXB3F97woeXulVu7KltYr8E89gwkrmKqyPiPuRGNrjrolZMZiFYej/3Bqppo
PWK1oDJD48zNH/UKvjXq1en7wO4L1CLVuxSGRxHn92Vf3dXSSKYN/K+sj986M6eEOjwNOck3oFEd
KusrZbBuoXg7uaReaxw8RQvFXdHvLZfDkaUas8gcOLGUmqPG7sGlubPsavsxb0ZjFZE+QiN2fOhG
9YbbwQYm013qRPm7LbXkLrTNopT7n7ZqSGQw+zj6CKzVyn2V9tWmwWXFOhPHm9Ji62r1TicP/nUp
YTrBjDGs3aJZQ/AL5oSX0cWsrCs7Fv2uTdlkipZiYJFQDpJGfS2E+nOgaEwsKXFJAeIMuG0u/tGn
sTF+6R3CR8ll1gFCXhkx24VGbrYY2K/Dwuc0rNjzv/4b8XOOXAMCCOj54GXpBAUydNtGvGQZptBx
Z/KiJ0AXs4/VtJXs0ul0+BCZAFPQ8rwAar6pkokTWaxLPdzmmsrDuBwevn/5r3yX6dWFosm2SYdI
P+G7WL3R10ZmlY4cdb/cXl/IlUfpgKg9onwQKLmlSbVLxiv9/esq2pmPrahQOYkLQCShTm/sN46N
XJl5r/ZKSaclcUmIuOlKcx1Y3e1g4oUfZdT0SXmFDe/KJI1pRjuZk22mbXTRbS+8lekznt4BRbVU
Db6h4B2d3AEFgO+APLR0XOBii7CQwEJIH35mo4q88W+8nP7kBIRh+PZ0z9qJ8D/OBTvh1hsuDAfr
zHtRFbSomq0bqjh9L0bgKqqUBfTKixRDVcgDfsIKxEP+5uNFcyVbv3AntHMDUMXiYWExkU0wsH/e
CXjdhMXkUumYKeU+q0seLJIGWd8WRTPWiDe5/JZSv+a5CzAmXVc4UYuerT1yAFwm8VaL3RCJcTiT
sdKSB8deXzf4RwTVYrvFcVWWj6T2rfIBZWqdcHvzhhY4YdAY4t4Qhy0Duz58f1PP3VNV0ywssvZE
vToZ14On5zyVvMqxEx6EJniYmVl0FybP5yA9HTmaytwxZPhblqX+eekI9qiHWqil05bGETbNoU2s
XWdR/K6ZMTklWKtLD2QLgGMQfNPZmz40rvB/9NjX44PpM6LiKr/t9q5u77n369zWP0Q9MUvy17go
r8YBgEZuFmu5cm/lxv+VlUm5+v5iqV/oWaxBmmoaKqFgilD0aYj8NhnJp+kVT9U4Dgi2phDdoRWY
aJxotQwJ93Qsg8Qh2o80czLkp7KyvUrL+NFTOgSOEYQRs//whPphR+VDNTEXyBcBhtF5t25ilxfm
yNm1Q9Np3E3MMdX8/Plvb1erhJlB5gdKVUJAUqDaYLiajxN2Sknah4iW+uTpf+2NXahRuySzCrAI
VV9bri+9l3OzR2PhlnUU9QhDT4aAh7BEAcpfOpFB98QqomEx0UYGn5pQQTa6ZzCf6pYWu0cbo/OT
9+/v3dnpqwlD1WU4byYD8eTe4Tf5ewz2CIoWpaJSZG4DRKLDg92E4UzVslk1zTx8WYRaTpQYrVXv
Q5u60oST6bHJYWPvP9wJiDIi9p/XofJRWxEFV+8qj3PYPTGnbFFj7x+Ore/+gBOxw0ZJwTRstxNl
qZ4wVN9/MOX8lbVNi6exqttf1iU0qAwgmai/bGc0lNhNDVcgqrVVD2qmDtESj4rYxBTOQ8gv37/6
ueciI2winpHDrWonzwSy1fRGT3gmDBOnR6I00WFwY9KGa8WzHkJjirbv6guf+dyqpcsQk3T4PpDs
TnByUd+k7RB3pTP23EsEN69Au1+//2SXXuPkkwVGreITZcAi8rsazXKt28mFxffsmGQyKJpgXtDk
Ph2TAE+7Uq2ZFIWy0jpaAAOriOgZYEaWHsi/pPClB0ujaK7wyxwwNdGMRz8cx/vYLXZB2V61Mv5Q
W1UmyixdKouKgT/4rwFE5bpCAdxqjORGGh78nGfzMAGjPOsuD9wfE3DMdlFpfH/hlGkq/7naa7IM
/JKAFVkg2T95puhG3mgSsCDHQ5w+q3mMz/Q4WaqIoOZhwjSzqvgBdzctB3A3nlTQNcnZ+uYiXXz/
VsS5d2IRySVUQ1Ws00WnMC3ZHnKtcIr0l+TRbPdV6tdWrdDHHQ59WUMOBVjha7vvX/fr7gTVpI2w
zjIJybE/r9BvC6/wlHoso7hwxtFfWCpzsuJiz7O8xY/Golu6l/ZD04g/ueZ8PjKSMM4bmn66OxYV
2bnDYOMO0234ESiz2co+52X4+P0nO/s6uior3GBWc3365L99MpMznCZKUMM2tRsibNZSh5mB8Mzv
X8b+uu3VFOu31znZbElabLoIRzIHJEUtCX2B5ptTvjmTemQBCrl8YQhmHIpxFfas2/mLHm6sAsK0
PdUa2qZdgeJHc6UlSw09lqKRNxSyE5qNfsI7JrCAn0E+6FCwFTqAm8ajZqSLHvt9Lqdr+KESoToy
il7oPo0AxS9c795L8IGpLsf8UCOfvPJWY7vKEh8CuE6HTmktYlA9HQF8RlZPNv7EZy5tOg6UeCbJ
Dzbo5efNz9aWkRdEvseBGL8YQJG3zlpwPKXV5vU1ejX7RbFQSoB9zDE3daTtbJAhKUd8jFvb81+6
xIQc30DXMXr9QALQLxkm3iJy6WBbhk0Nc1SsVWkYz/JKDcdbDs3FGgQ/Jyca4K2J3YZoKYRyvf8Y
jCPRFjff30LlzIOJDaVlsBjIKMOM091SHI+SxjEtc8IEIIDqd/ekCxy0Tr23S/GDakQ7k4fogJ3n
SSThbSV8HUhTh9V/nwXGdkj1e8zrz4ZSLBU/fxil+FUxiYFUtbokKkFdj4NPYacwF4HsPZatmXJz
3WaOKXHdu/J7WeGvtqIDtja6VLr/mLW0TiWAoJr4EXfdvVGL67Fu7tWIkmvrrvQwpSGSiOuy8JeA
yOc19HYAOcFc65uF3+HlDA+Jqu/xkhzUur3HMueV7+GQbjRNeR88Ze3CHIcHQ7hUqb41qbLOe1qP
AZd9yv3SgyCm1LQsyhFxBZ6F+fQ+Vb2LFpXV3Pum8v7571pzX2Wk4rnILVoIFSpyvjoW5Km7jkFb
sCEZoApbxyULXlf0Z01NN/gstnGQXo1TWqCh33gRbAi/fJDG7Aq3C8wd33/wu+il9PNxX/sweVxP
uqvTiiQp610YJtV8u3zKsCPeRi2xz2l6izUuu+MMypgiWGh9YYSceVCoAloqxScDVaZ1spi4CdRS
MuhQR4Mhy7ySbAjIpXNTUIdMSoNERfFOVIaJJKNEziJz26Oqpwnqap1z4b1Mj/OTBVRTLR3chIDl
IU6PKFRZ2rbLk8wBB4I8fRtJUjAZ1RLC8ax5YyrtFuG9PJfy7q236p9KJt9XJcoa37f1ZdbmdBNt
ydt0dX/hIaZ8PXVonNBkQsEUGyrm6dpeekMr+YRqOB6WAepduY1UlsYL4nJv5/bli5uM0AktNXYq
C86WL3WbppHdCw+1CY58eong2/I8s22D/5+eFeshsjt3aMDL2g8QAZI1/j/I2p/cEEwdsz7sh10a
I07Usk050TTqyXOukzhdBnGIo9H8aSQ7IqYQ3fn9Lby/8SpzJeRPGEtUPZqrAuWsW9aL0ZRuCdXl
swS1CnEOtpaejSu3McnJpWJ+4eZ/3UJrnI80kAwGtQ1VPdmHVVGdxxGeKgitzXWtClrvJflI6ayN
y2PRpUcyM5H+aCOwmOzt+xf/uoPWp6epYoGEtoRhnOwzozbH3aSE2FFs2k34lRb9MByp1q0Cs9h3
anI3SoiHvn/RM2OKXTu4a8tiY6TJ5sknzqssa7y2iZ0sQvKJlnBKhBrNBuhHeAPRfK+leOT6tyS0
Dqio379/+c8t4J+zTZc1Praq6IppGqcbMy+I81SPi9gZjVqnt9gyOkjXHTBIUVq9CWPz0GIOoL1t
0JOWQFt0VCeKVp/1sv1UNtqxmX5sB9HNUOHlz3ubikn2Ngx3WnMFxm9LohIzpLx0t74uE7xxDh1s
2g2Dtz8tab/tfwqDurXZJLxxTPe+hht4tN9DTPggKC+cDs4NDI2in8llYidknLyUj1TYtWsROVEE
18DC4eFZ68Rorix03ljGOFHW4un7G/N1w8zHg5iuATmfFpvTbZeeA9aU7AglEL9e5G/ZoBxBMizk
XHn4vOSRS36Jal0Yj1+3lbrMkVyTp806L3wyCYyKIkbtWpEjNc12iFtH16ObwJT333885dw1NWTK
XRoBslzWk6MJ264+CPjdjpcaB7PlDJ8x0Si48ajMXgpJ20e6ugplY2XDFtArVtlSw2nVDJsAUSCQ
KgMO3Gg9Se6lkXVmu8Q1UGT277Yqm5wI/xxavaT2aRhi+y3xAY2Bf68ZPWuAu4epv2vaF8UNEfmE
MKKUS0PNmJ60p/NxWvoIeDaQ458uBzxAagHlKHKEAVxCx+hHBQTWgmyRQNJnHaFoZU/sLGWsiUSS
ErTJJ0BVnHg3Pib4Wde64xz44NUn8NZWMALaTGpNwXvcJxHEGp4EpGsx7SmYKWpJ6A5iROJC0pVb
EcKrYyLvJ4LMJ3SsznUM9LhJ8InFk6Pt+MkykAp7aXTAiz7/OkA8ATsJ6BMmckqt4OC67rUm/7Zs
QTKMmTyZ4r2Vb5N+BvsYJEfwg7oeyrceuJ+UtQ4gLjFXleINwPMqn44BFwbcNEm/XFhbTKUZxRb6
6YAbQxiuvs5CR3jOqxuil/MNQni2xGq/YC7P5q7RbLMUEgmmqXfcOUstr26/fxNnJxeRA7QvhAr/
/2QhSfSCzQPxyQ6eTiRVfGw5Uo62VV84tJ2pNzKChcm5l0WdvMaTEYzbTUvzIo2dTqPphDbRbkB2
sE5XRbtlC3WEeYAenHtTa8bBb9R96bZT1uKlN/J1pzJV6BXaRDbFT67+n1NpDGVsxKBZHaWCe9Hw
ZdGX68p7i5Lh2ZisnFUV/ygL43oywif2j//3C85V0Hmg67Ysn1bkmAZmG/msZkPkvk/Xu0RflpTu
hcVa/XpIpgjGykifgfK9ejpr+ypKlTFjxTAjWgwCzv8szmPUWRZJnAqUB9asUKudgGTJWVczyiHP
z1o0JmoJRTzC8MDJwRkFW96pfRfo4imBmaO6hA30yAMrBYHT5WX43GpDDIXOCV+cKcvYZmmD8Gsj
lJ3NVurqrZTnb1zKeaqq+0G+uOqfvU6qBusO7IX9pXMTc5Esk+qXM/Q3ktKARI7yt4ayKUhIG2VN
HPxo4h864JdOAlfVsSM1i22QIoD5fmBY0ww4XQ64UTR5dUUjnOTkOScaFcCTV0QOJmNcOoD+bcAP
ECgLqJUB2i9MUlldEQ1uHtgSHIRdrWX7xbL1Y4K2Jvsg4hV5R9I6FdulkAckqGmfKAe+tEJB2d4b
V4Zwr4ZaPdo9xYycwSBr+ZteR49Cq++TPHsTvbzPAdWTcIiXqSS021gWHkFo2CjfKFVTghTHUSnu
NGhNuQgm8PBHkNFs9+1EW2aqucdjfNdqIGByq9z5jQbeQl7R4V+4lgXw1HxKA465DHsZxWkvg7VU
9z7DYUY8Jayd18/vLTMhy5arnBdUVPzsRyhfeqrqZ++9RYWV9Q9v3+nWvnSrqaSQ8GQrym0KbMmO
2m1Hk3MxTYiy69AH+YNjKE3JAeaHyZUOhXIMy/Qt9MqfjV9tRlk/SgG7zLpjwS7K4h4Wx+2oE9qu
UP2KSv9n+EMRIEcaH1GCOdzi8HIyWGTRxJmyYhNltGS+twwuOzdIadTQPU5rsWbxIxkCPngpcsfj
FidB5t3VFf0sS7rwGDi3wVBknWMkBm8xHeP+XBVjq+nDAICII9XKTOnTO693t3K4VLzigZTWNzlH
q+PGB5ENF8446plHkMJiOG2aadZqp/t9VWFW69i3ndFV3sG1PQP7f7QUf1mI9J4Q1EbRHM0ZPszJ
WGYg3PGfCVraZ672ZhNOnhYA9eycrl8+VarWVY+AQnXTFfUeLFWivvfLePP9XD23ulLTUkz2++zH
vhy7W2irfellmdOFKNqsdFM01HeS7r6M0s2YR1u5s1aaj0MLleaQ8ubQkcw6ubmPa9QRlo91xr+J
rfFn2OvPiS2/j7DgQvtBSYa3qJIvnKnO3l5FoS1JL4Yz3enTV5dEGJR2lRHcSA3K7EpEQ49ene9k
OTh4bLbSuF8OobcepkDn7y/WuY01rz1VnlXFEKzVf44tlryurvSCsUV4ylxlNCu9vmfWrI1sYUjh
Pc76rT/K73ksv1OnXkFsW6ede22ozT3W/FlE2OmsAT6tyenVhTd3ZjvAm+M4o7EH4+R2suomJJoD
nOdOjnX2DG5sNYzGc2iwXHq+RRq7sZdTakueYVybntjqvfd44R2cOVdxZ2Sh2SYHLPt0G5hbelAn
KdWlYmjvp/vTmYJYQyDm9bMu2ntZjh6zxNz3kX0d4CdD55GF2nNYje+1Raxaqj+nQPaJgifCULkw
O888jhUNVY3QdJ5JX7rzLXzLdKQOjRK64VydfRhGcYwrBlDgFQe7SS81g8+cwliQZVU1FFXluHcy
WBgZ5GpWY+pQHViVHmp4eCYzyKuL3PTvQ3/gP/YXpvN0j0+evPTrZUMjlFfXVTGtUL8d3POx60vZ
pXiFY/lpRMfY4w236iv0R5cK39a5u/37a52MNyGFUajrU6FMwMeqAheDqQKpixOOErwVfQaAzUbW
qGtrXy6uxzyzMOHYO3sQTFpzgWX9OBF9E91aefTzynzYyJn+BKg+oZNPOgm4pXhc50oTgOGRN5WU
H7HE+iD0tZpiLRSJnbXLm/L4ST5GopnQfoTNl3/oqeIMGvtCowW7Eo6bylc2RWpNCa43Q/DuqdZS
VClKOmtr48Gm5KL2mVNnw1ouxC4v22uRAH2RBoIKq2upK44RAJ9GwmqKATRur5J22GgNLrWi+RWG
9bGteJdeet2nEEwSd7w3YjolqiDSKMOkPQ8sEDZxP87yH/bGjzieZbqA+eLKz0TZvESV6ZQgy6RB
G+aAtEVPDDUhORpEmlWBH+2TcCn4KCsdlSRuPH1rogmyQq9YJT1KaTl5y5FmUVmsyMGqd6M3xLBQ
U54jZkGST8YIBC+w1rVRBYrkBVtmME5QWi3r0OsQbtYdbDpAUd0QEhDRRHdNwiZREzpgkFiO+RUT
dR9ZIqwE49rvLX8NWQjJOBXsGSEMz26BzjoU2jolFsiW8gMYPTw6jPrRTg+gzhdazn7MkvtNlfIo
NKDGRfiFW7KDRPQhsAdZQXW0XXtn2OVHG2QHr0wPRMeipXDRPOlY2rOf5Lo+qTG+xTTKHsN+A8tw
ZpngbmkcPBGOPndzTN5AioXv+Aa/K3KvZEKtGsABmm+samkzDYneLA5isHa2OWAi5U1O6wCQ9DX6
1rUWwT10/X0XNM+Z5fWLtBnW3y+XZ+ePYlkKi4OGbOXkwGoWVVEPJguSWrmL0mRF9rvbISfxApWQ
PpjLZhQ7PuKFdfDcJoX6B6dXxBRolU5e1vAHGCregIuM9o8ii+s0SqjnpxdWonO1VzrD9Brp2NJG
FCevoyMOAl4vUqcbhNN0DZ4oSPAJbl2qKRlyOqCb/kGU6lVALE6hXN4pnFvxeahaJteYKuzpwVHk
SZHknUFHAQ9HXKA4bdC/d5K55z9fIxTg0GfPXG+8Y/Ff+gGKV5CIe7kEkGxTfGwI5Knr8jZSidSy
zZ2bqHSwDGDJLkE0HeTMWaKkTMHKdbw4fc+8+q7xvS1c8Z0YCDoGfwv9tsShkFLN9wgK8TAQJ12z
GDLzqDVg4CKWy2aYeoSxNFdLaKX+MDmd5OFNS0cnHQnc8a25IqzrxJcR8r+rVYQwp8WAT67XzNKC
uyI/lHaGhl3HNCDX49t0NzPIYPi/+mhhh+YjR6koMYE2DOCzwkMJbwlyLzuRV1fqEC5MHTufdUOD
o7dQvIBCTUvKPZtUsgpCcApUoarEqhdq2HpUGcA4KiCEYzdYE/lBCgEC9TrOPzBSASaVYXP3LVh+
hBGdpxNpUOvHvO+K1YDm38prD7yDwKGtwKGg92i15raSMVHGpTdrejy2bfg4Rjn0jWQSieP5DFxe
YMIKfj8Hzz0vTY0jukDvxlCd5uhvz0sygAkij9oU+iE9JvUhMePd0MnrSCGu5v/rpU6PaG0ObzgD
+ej4FiTFFL5wSo0dTOK8q6ULH+vsLtnkXIUuBTkax7k/P5dcqHlW6CWfK3IqnzQ9L136PZHu7NtD
ZXhRPOLFcLKDG77wMc/teqjSUJJiq8U57GTXY5bICtKY5aWn7QsBPUmwvNT1teWLnZJzf/nz9xf2
/CsaVPKnYNMv1Qbg1Khb4Bg6ZVhiACuPUGXeFHd4yuLyo+YZAtVp+f1Lfi4dp/usSR9LrRO1snUq
/hmrHKo/CQpO2Mf+XCfksEXjiNlSEDQqE7Zcm/cVbCay4Lr43raPRQTFsRzYI5Td1OrL8JjXB4kH
VYXZFZ9pUrMjDca1GJA2GFIGdYLkESsxdhGiNwpdLqa4cWPmljkfy3HtuXk9t2zmW4crjawBatu7
Fo7ugrmyCwL4UjRvq7ni3pcxxrgaJlwiNCdL1IdeFLeplA4zl0osguaFX/vQhIUULVTyE6jNdriO
J/d5UQFNQgBISFg25/SZzuH4v4Q21AkDON73V/XsqGXMarSCaE2jQf1z1Ha9S1aaLxKnK/KPeHgU
0EYid9yAr7tW9WXdLEL8juOlQua5AQQPiEImBV39y8mgaqXBz1UzcSBUf4Qjt0+M1dsQ12/JpMHo
y/wA9+f4/Yc99/Sn84TiXZ6+fO6uf1t5ZFFGCJIhH0Y8QjJwNXOBTmt69JeZsQ1t5SbOiuO0P/n+
dc+teL+97un5ORz1uM0MOcHY3K/tmDEW2tV1pypPZdZef/9a4tyRlBIoIjGOpawKJ6XyurMJ9CCU
ydHS8K7v224RIFv3qMaqZVwT45L/Mghzo/s0rgfZx8tuw8ygbqhwo123smZG5Wjee5xBPzLN/ib0
tAOsyj5xAZxqMSI/SXn3TLxYlQ4szzVeQjSSS1VFlkeuuV7BGPRDwDnG+FA3IE3G6J61EXYv5KmV
n27Y02KLxm1S4dYmue3p01xi2qFM7BO2O3EdZbiRConzhgL+esbJi4Jxxl5fSo/EbFRYQqg7u8ra
aw0y7uqKND2CIZFSLVOje2lHvSMEjmOPUpPA7ZIta3qQnDvgl2Sa8AiuYUxEc0+FIRxp/UGP/e20
by5K7clmR9xXjA0iFZae3z/p3kgMVn0Ms+aauId8aUXSro+MZQd+NpD8X9JYDkvDr7dkzNbXRumT
FoX5lYTeC4+Yc5NGTAHUNB6YraeizjjOK3SXOXX1nNNVpj214ChqWX8ycmNHw/epJqLswkqvnhu8
Ak0GbgiLVvHpeOJ86ZFbyAJhxta1CvAe2a2rLpRqXkDCDaZ0KGVqwVWBcEw3JNIwca/7IAwdL0zu
y4a2Zq7S9k1I7VDDX6mbP6O3J9yqHSe0RLSDxQsvoQGoDjZrGbdYgBUDGsT38+KMU0DHY4HOQ2W5
oVZ5Mi88aYjRVMYwj9xkhX4Kh7tMxbsvlWs94VORv5XPAkx90gB/PZJ8wvaEQJg9ZFTIPYyIkqjX
bcMqXKf3pOqh38LqtCa1ACcu/HYiPeLHVlsRGw88Pod4WUsEUMTyFA0tk/satL7z/Yf6rC+dPBPZ
7RvKtJmyKf9MI+a3FU2Yg53UqhY7vRouC4rqoNTsY50RZVGq/UoRbr7IEtDhiaocffgKnOFT7L0e
2SB1Gq2DiGMA1Erbty+sQ+eEGIi2aR1NuwTrS2HW640xd1sW29z2900Qv0lxcfAzjNGGjhG5JuOk
hONdGf0R+OON39dXBq2vWety8qwr67FbJX76UUfcKCj1yNySj4G0AqvjVzSpvSO0BrWPLv26cE3l
Myso2gikAgjcaOycdjXl0PVMykYJ+uySIKUIv18zsGy48pbkZzQiXN1+zIJN529FB3ogC6PxSsiw
Gzr/XR4K9YYGGt3tGGKQ5k75nE2B6k0Z3ryR6TLEP8iHTJddWt9AR4V7QrKiyKlxpCazxQhaaRHC
VSW3k8k2QB037OCOxQpAZZpZThwJnbTdlLOUrW0zlYQczacuPHW+4Kb4WwBqQPpiChRtO3FN3Q98
indPVaH5aA2FtJSLHOWppN3ZRvCUIkOaaY2uzLqcvZIt2ftI/LQ6lmAzbN49Q164BruZtHUQsi0K
8xVi6Yfnetveg/3khcbC07LD9DxprQdiMF+nTWEda09VWR6VpnlX6fXRN39qA1Wh+88v1uT66LPn
77p2I/KaBrm/g1rfLryg+3Xlytq14Gng6WG0plqIJb0siEwR1oE4ZI6PEAFZYluYX3ntjPHEHR3k
1zQbfl4YC+eGAoI0TUa0wqH2tKs20EyIq1pLnD7MYrCQ2gy8713iVf2a8xzXJxCHVpcI8ZzWL3w2
UaJcUJac2bRgELTRmRvTE/20wEvcdVEk0wZNZNy+Ls4fTQvEcCsKrg1yUkcMxXLERzoLYC1fmsVn
Vn9KJfR0KOOyQzytvqf02JsuCVInagiRzNPQ0TMYZhag+4VWYK/KMCPtbePeYA6sEtcHHlo5bp6R
++zX9lpNw2u3KdSNNkwRgK0AQkgul2xs2qZ3r6BlLghMOgY2waHsLdbsatgTluXfT7H/8bP/n95H
dvv3klj9+7/4888sJ3jV8+uTP/77mCX877+mf/N//s6f/+LfVyS3ZVX2q/72b60/suu35KM6/Ut/
/GZe/T/vbvFWv/3xh2WKrmY4NB/lcPdRNXH9+S74HNPf/L/94T8+Pn/Lccg//vXX2zu3ABoxtuef
9V//+dFkblV0GpS/jfnpFf7z4+kj/Ouvzfubn535Fx9vVf2vvySaG/+UgaJzXNfR8rEi/vWP7uM/
P7L+OVWaOIshEZiMMmlW1v6//tLFP9Flo1CwhSWmNjwjusqazx8p/xQCRYGsaqiB2E9of/3vz/7H
Pfzve/qPtElusyCtq3/9RdVuOp389vzj2YKyi/eFIoiK/pfOVKRgOzYs17xWBkTLEbWKzidPo1FH
sFN5EKPpjn213n5+yYO6XZmef2dKVrWNsV+rZNTw7eeXsEKOVYWVPW8Ko9x+fhkl8OsYtqq//5j1
E1I9hScSd2rgaKVUbD+/NF5WbgP8wX//8e//JqUJJ8aSciIKmcnNTON/+vL5nVr1/Ee9tAlZt2hR
K5x4oLRg86K9xbduQdpm14Ll0LOnKWwUiVFJ35skqR0ifELf/FsXT8GShMhrkKgBhVcqwvZEFEeq
y6/RRZBvqdB2q9pOrnxYNCRFYc9DEP+/6Dqv3ca1bdt+EQExinxlFJWDFawXwbJdFKOY09ffRu99
cc7LARYKLq2yLZGTc47QR2+uXMPpaTKNEVJj7ldD/IQugPYpQ03z0hSEct2rXQqtKLqFVO0FlZfK
OmuWijBHNhkU+XEIZAYhQEM5AY1H+C0+OljcsWZvX5bgOsWVGtrsaPmyJ3hEbzl9WZUVX0pwYbGy
hxMVMvP69z5Jyt/Lv6/C8D33wc0WCarzvz/EsXh5sy7c9SC0FmHJbOdknh4DuIr7YFmAeSX8aZ0k
11pX1HwdUxPsfl8xBT7iCF/KOyt/dLkfBKTYyrz3lUA5pSmGOzggL2uhyJbNZIUvdjI+1T18YjnR
M4Zq//8fgRq//9dfh2HMljZAiEOvi1iPczIv//6gCpP/56v5+Pjva5OOCNTMwzTENFv+vfO/P+bT
X/9ew/eWRkiqaGaEgzNhJu+njqLWDWJPEhbJCeMgwqIYPMTbhAxYHOS1iE2QbhZnST3BR+x/Suby
cMgzKBwAhHUppLWCK9o4lSXuw4NLY8E614evul4UAtkYhlbNka+MxjNgzV2wWIZxV2HnO9vVtG+6
ijB2VWHrLG4Klvwt/oerAe6B780rdLDml2Wrin2MRN+9xKQjjrwnJf8BR4vCk56oWcYUXPHkA2Za
L0mIOqtYYbhU4ROa4phCpwh053PG6JjZjBYOJ+FxxuhzaxrmC5Y3Q7xAfQisZ5prSLZQ2mO8nitr
PEjxxVQwT/2N9gYpIAISRPWKWeMWVJvZKTvJkatdyC4Z2uWyFVi6xhaeCtBeQ0B0nReRKY6Uno1F
weRvjJIcaYtZAHjHEsh45j+p03L5du1HeNAugmEaAQZ99Qk+LlcCCUpljo1HF0cynFjaDNhRKWa4
eh9yoLZHXs8/mdZ2vmIfO9GVsE17S0Es89m8HQbUEJ5nLaMxiBFJH6wZvAILNzKA2ujPW28I9zC9
gT0PvwjSu/I7Si2cu/idWuzj0DJ+g/6L6yNee1zdWgIEajJ0NPuihWHUTBc41bZ/eSVIbAz6pSUd
luYo96tsL53la1pa4qTHAU1iUnOuDuTVQYDT02M5+m2JUasjA1YMXI1n85jrwAwmA1toy7PUBkOQ
nHADx0bzmj3n5+xiOMkOSzmtc+bNyig/OeDn+MpYFNSNhhEuj2J9M7d1dqT2e0JmxGfMYzdQ72d7
uKFpjR+vjR/aWrhpTMQwiNKaypfy23+EjECvtGXu174O7zh0BMluwXf9vCtAMWb08KJvnJFmshlG
drqRZHaKhXKJVx1+nJSzD/H71K6LS7+X7sQT5Y2SC3oaFlu71vMtNxXiZrJURouxB6NyWFAq8OAR
WA0rYVVj/YMfxb1cOSGUXef9gal1yJ2weqa5SE9TBwA4cDV7/GcsE6vFS9HVK2duxUvtn/H9+pBB
Dys/8lL9Cn+MA/vOUDmY/Dn5ZChtpuP5QcrWmlJn00/N95Xs9bUlXiF6FpaxVAenA1lvmMouWzx8
uqdYb3IcYJc2mtWX9JW+HUSXjGKN4DNCbKHA0NFUz+2fdtPIdrvJJ8clponAJ6VuuzFszZFSDKTk
2EYc9LjROI6cZNPhtYkv4qq2GUbY1OMqxGOntlRjof/LoBZdZiPxiiPXt0r+ZO94DCaqtl77gUud
zI8qs0zYQq5nkS99MUD6XiI04+hhCPqDOjTuI+WniMHXIvqpA0+zxNCkznQUGXirHIYCPiJXfL5/
YYYwPKUvBhBKtGDZokoLYs9ZXeNkxLbYeXiv+h04ockuTj2HnxhpwQ712C27exu5o5/vaZ+KLeOP
HvfyVdmPx3Y28/OPx1J8eFm9SPbCNwYx3F9g7tx6nj04N8TTPInogXFMWjcXyp49+N+B+q5tCK7O
58AAEzEbqPN+pTYWdYyMg24qPS2Tj4hFWdqB4GCrh/0SBs8lg3lU3r1ZtIgfDhI1Jz6km+gJ4sr4
Rn31WKq7ucIGIv/qUuxK6kQrNfvbuz1HxSYWPeMkgAUVXH7MI5/MTwdhPRfu1UDpDa//al1+i6f6
9tgYoCcGvGAwmbWDC5lU+r6omEDlJQJAM1aYHPRq8QLYbzY7VP1uPvv3mlhMNuSqyagzdR4KOEMn
TX5TDKnx+xJN6dDf8BvQXyTm5vw0nh7tXaqwMCtMnt4COzFUSTxC+Hdh2BtBMdZg4oJ2Dgxz1jtx
47JZzBmZwDELH1LqI7SoDe6MnTzur/aqtHjyLXFyff/Dis2H/g7OvXf4YOz/uAK7eMt+4+chmh+C
oxyC5BYrG4leKRU+a9x0vvXA8IxeRsjRt5oVboKfFU2P4JupNpp99FRBkoWNC+1WShcj44lv5vv2
73IlhI5Yb1rMWzmasLVCe4r/3XsTzzHQ5s2KjY9tLvh281xkPk2baPKrUqrDfCKS5qv4k/7RMjpq
q2GhbOXduHuc9SUrmgrlSrjN4emyxcQiFqVWfuMtUJEsq50QAp9yM3mbVwyTo4d7LNpwm0knybAV
dYmF1+OILPTjDbwaoSPHA6aTbpg7WXgJ623cM/u5wfiL4Scndi9ASriD6o/4+lYgZ0mLXjCZO6WK
opSWjlV12D1M/LfGcKUdjT9fvMfMKp7QFTCKt5BOYaTXq1bM4GTkFaJDQxiDhC76GN9uo25EMnzF
1pMNvVf+vZQ7QXKAnk0JFrtbrBLzIxvRefpRnZnuXqWJGynVDT//feNeeBb2SuGJGv01EwtG7hLG
sNFvGB8k9AEpIn94Bh7E8Bz77srC01Jt7FjzGAKJC6coQKWtjPgy7xYSwLXMpOYWfivXfGN8prqZ
HXh1KL3H6rXqha1OpGHpVzzUeEtHaUXveFhTXX8q17c9WyfHgdrJtJ3W/wRa0dvA8GGGevQzWk+y
oZA52Z1mkNceRifYC+Ky8atdt5I/i8UBQT+m2fd+W48OBsD8jNF5rbDt9zT6NnREug3uobfZInx8
lJA3RUtfcY2KzBwwPwP2cWrfFgIDiXDVIFfw8RNs44u8p4UDwaOB9xTbFF1Kb/Y0Pql/V1f4CeW5
je32gGk5He/TsCJW4l0AajHVwWs0DzFnskw22I5GB2WVHIZrdy3PXH9+GV6ZOR7+JsZWKapYx3r7
1Uf3wdwqKzbHB96tMUtPttlyfhHP4++rd+RwkTLTeS6XpAFdbtc8g5ITfDd7JL1uWXG0mpSRqIZj
rhs/TETnr2PjBycgsT8snNITz7P6iqhGvYiyh70F1h4kEdrsqo8naFgz3skXHtPiBUPVEDIP5qrt
sXuh2/PwoitWc5kCpRXHkJXMdWmxSGe01iBaZvfowPBW8XCrxsHWfea+G2eG8R/6jNbTpha126XU
Ml35K6EEIZviFwiW3fuHcxpA6YDd1KWErua9f6AUePW2qX3AtxIcMojQu/o8e6b2aNx0rJVBB7ki
oWePq/OGwuSDMgZ+CdW+PZZHlBIiQMIjTBQj9uPPkNIjfp+rYj9IjG67xSn+5sMXstPt+AUISAJg
NuGy2E8+zz1j5Q52yC2F85kthEuKRNVuxLOaQF1zckD1R6X24ZZm6Hdn2GDhVj/AHt7GO1Q1PSqF
jofZyoJd+/bazI4gqfS28U8lPBeWfJZcOcSdV4anef7s00XzU2QQYW4JhSjZbvxhdIkmxF3nc81T
TPvW3ShXdlbLxJwvHT4GVTsFTHSlL9Um0pcynm7LvPGjt6gz6MYf81dmLAWs8XW9vD/kpIXGZDTL
sWn++9Xfa39/oDpol/SniTB0ms4JoCCUYjhp11halpXE5I8c49ukkC4vX2FOxjd91Yn9f79KBYH3
FU3/J1Eq0MFJu+qNWThz/v5hr8p0nP/P71byvLFVrSOOVBdzbGKLWLjRcmodKSNSVCtcX4U3eSZ+
Ne+lpJMehzKXGgmUl4p48bcJeIpxsKtHVi4N+rAMc0xfyjl5/pCkeD7vNbbbGgTSlRLGbyitYh7/
DSlaxfZohYFVl54KkC6wKICFcwZEzJ7fypMMv1Ixu1/dz1blQlZ8GI84DmZPWmD6mowngg2wnZFJ
KObsU+WksCRUypLLgImOkfYyxo4Dt2Rmu/HM9/ihirZtNi3mh9JJO8mg8tw3AhPdVedMMppo7dLf
7DrsAegSi0LZ5XcQf17Rwj7WaBM2zaf0SYI0rvj028jGipup2gVmbYfhZWOa/9lsijtZZ9A5umK/
RoxbzVR3iMdyplevRWRrn8Fythfv2ql+CoMd/OKvz4UGa+LNOxfdDvd+YHBEdaTYlH7bn2hPkpon
R/WJ6/ehJ9EaF/HrqG4Tsrdn5mY+gQccjHxdrxWMkHkK/wmSVd+Yr/h9ueI9Iu77nB8YP+fSwVbf
Rj8ExWR6nWY9Pqvf971Aygq9r7Zec09ccfGKX4JLbPM/A2ofYCTwrL6UpxbzUA4kmiPsrmv5Cdys
OVQed6QmHt6kEFyIYl8utzunQ7pHVpgt1EO9DDa0TuUtFuEVJIe5KeMgOJizn45hoMg0sCHc4eeM
o25McZgtzzbezgDdnDSJubEjTpe3hwugu37bNbOO2EzBGYxoHLjBmlVJIwBXWEQNndNe6c3OOi61
4Hz3Vs8+Fq4fH3MLUq2vMTpgxpuHS+excpEVLkrapGT1Xv2UuAU//NQC9+3BmpzLkf0A9BVN4VS/
nIl0u+CFo3BEDxNvFDxSwDMLR/JneUUdRVwBM89P0Q6z7la01NGGS4wNmvJZoT0/zjqLtUINX/nJ
F8kVkqPIqYYzCJmjBHDDQfKvmKKtLIOV4gSH7IGbIjF8cUTAlIcuywgrMF7SOkv25NJkszU2M1+i
F7dozswIv+35tViKK733kt37/joxfSS/7eFnbskHfIDA3QXnyRgcjhXX3GmffYXdFY6b2LLP9lro
SD8A5tBqiLg+s4JxD6dBTEh9gri06K/cDfgsbr6DD6h/SooZn0Gvphuyl2YKAhfhXcldg0QgZg9+
u4Lsi0eC8wMGC0C4ue3oNxIaoFiKL+I/5/EsXmB5qwI9qNweoyTl2FB+4uBMITeZgnhoGutxer+c
6AurZsgt+r9ewZB1o5a+QO7+TfBHeqp5uT8Vy3Axb8zyRVfZ7oq/igE1AtqMl9k/HUXfmjySjmJ3
H9cwO18PWj9WyDlR8SY8bRKYstbJOd3mS32mC3QpI0UPqpORO5dwYj5lyYd6dWeX3s93IWWmniBm
0QMUnNlglfAN6XnGqYNds088PYLRa2I7n9lgF/unmNviCr/oqd5SWdV9WkV3/ZcqAh7SJxYGWjke
QwpA3PDmQFVAuJF8q08Wyes2wvEUoF/Io60+q+GQJttXNGFmolvzyxb3+swLW8MHE7ZMs2r3CIEl
Yiq7vQJmjko2Sd4XxQlfO3QogOC27Ls7ol5KGVpgUcca1GucU5lESOPMfhOgNvchdzGnXHcbGCAj
xzcjpkDq/lXUvxLGBcz0ri9nSIro/VL2QaXbbQyS6bldPUFszFjqG8bW0stoN160m2Oe35jjNb0b
x4E5vxghgC2KVgLcIkaeYGZXxq9esdWWXtBtqn4qs7CFatG2hw9eUxwK1g/BlU6zaWrDPCJMmhIH
ig6T5wg11PV4bfc45S4ep8GuuZ3QOg6UtSz8W7i75U984CEJ5NNc5QjdYLsq6246eCn9yBCtsinb
1VlyyF6opC2KyhzO6YGZhGKTdxeqXpxED3X/MggVHI6c8jl35lsqaOFKvvLs1hibb/Kdth/2bwN9
lQmPJFtXBAtvE6KgC3CKdJQfdwjzI/ex6PzhPO0UOBSfuPM8csK12ST6ARWAyQ6LN0z+5NSoBi+K
2G5Ea2CaKV69z/Gm28/vit0Y8Mzt2W+vLBoeuXglPKFUxrI7w6n4tUxzV6cSGro9cnbCCGP/IIqZ
M05MvOi/hd+/682Nwebl0LIJ6J/2DMhm7aFYV1fk2Q8v31W5q4pWiDi8MCcZJ0HIe5G+6ZQ7Iskn
w7/w0qCWUcLSfzlq9c4KB09Iblq04oRiF2Vhhd1mLpJqmvVHd5RoT1vticdN00AQOpTEqd1FAkY+
7kO1pc7hFyqKLc6RN5l4O9LMZrN/bWF8k/trZoXrMVDUL2xrmWt+3LCsS2/DvdvwpLFhg7iMgIu1
Zihukug8U1eJbGHB6st2PqDhZDm9fTJUrpUgn4kWurkzLnhqBVyEPEU4ttNGL5Pf8t653sqp6vC1
dLT3Gn5NvpLvau9gsI2HFooSWMD4uxe9q6c7Wuv6T+iQHrtq7IqBE6cOY7ba4OBUikOhXDmwnWdY
Svj5afrM7CyFQ62T5WiyxF78ZaE+E+IUXBhEiLGbFyAP7GvD5QDMuyKr5NhGkIkh+cMK34BIrERy
Qs2aFopCOQUvskPNBoNledNtODZKbCrJkx+AD11jy/Zrdo52wbr2RQyFHR74H/o/vyLUAN2tWrLL
7ezMoUhRkB58+/M+VNCrvcgN1T03Rb4q5+AQnJUflfB/265a8EBXLJ8sorZgYezEqfZri9/RPkAx
aLVvP409nlEM2Fl4byxvzQcOMuc3D2ZEKY7v7n6JvQo85GkOYeLHxVcCq9yJz6F1KEyOz55LQTh3
qD8m0thlcMLOBj/2OFRsJFM5OiZbfPuwRtzuWJ21ZfoVH2eOdi8ADb8mc+3yr6DfdL54VcHkGHgw
jpbogsoBOuEL/Xf+XlResNC/2H4VluWZQxLj69mJC/topme3+iUWZ4a+JovDaT3fCF8c6fGyspQl
UJqbiPbwn4aFYumOUCnRY0QyHitQ0anfBXPrsYwphPGSMhVWZ5QsG2o66Zac/w49lmdF+pXQdzFB
ARr03DnBJeUJIMDrOPjclPEc1UqRA5navxc7sGEm/BgVqBp1YOqYQLSkZb+W/rHrAvYOR0vYBStW
GfN6P4qTIcss7Z6VgDf+cKjnzuP3xQ94wYG3IIDG0XKk+dH9yjam6vviGCxYrd+8yUfhVvWaYmme
77jJxfLhK4RunhpvJNL2u34ptorTr0IvcXEBZpJZBkzwoKjT/ONYNrAY/5DOhF6TQtShnbAG3jXu
IRPxf1Fg2wTnR/aoEgNm0U1okL3tXp3CjAdsO339ysl7XEziZu81qV37NJ48nLhGt1cWC47Utc31
M6tNd3kssx1Pb3XurwMz5ubL5vL93JOPcV2eqjObYkT9hPrNR0iY4Ei+8jk+jesIavAcM5Vz51zC
qylptq/hm4OG8P+xlu+Pwn5pK/2b6ARkR5Z5ZeS/jinhw4d6yCnonGKJt2wmLLe19DFnTV7bRfPL
ZD1J2S7e9IfZTcUkywfklK6zlTLHNIneCXrKCfiEdpOnSQJoYGyCfUFQs+gdZYfZbEdWE10kV3Z4
dtahIy8MN9sbq37RH7ub6Onrki2JZGk71FPkUO8oidOoeLncjRLZLIGUQ3Tx0k3xybR/e2KPZM5N
AbT2FEtraBeE7yhSZlPNWS/MimyMnY9oMnfKwmOFKyCa1zAJPMoE3ccMiWJvz2qHoj4YRn10dSq8
jfXuV4yJCU5sYDPgv0FtnJrGzFa6DBwP8SOKQWveMrZgSzucKRbNfDnI55yNFczeVG1YNoTI6B5F
hwAR3/FvcVku63vHvJKrdrZ06y3N5qYTMTeSC2Uj25H1EZge37Il3nFx8N9nMr4VDQGfxGJ+xszQ
2CTb/OUnM4s638gzEpvV54xKK5t+sHiT5NZAhx6L7tb/Yxqqe0N3KG5C7Tbf9QXit9EtkkNRW01m
xrjBX/TV7EnhCliPchWWpei9jv2lKx21dildvH8iIiTeFdV8SLr5bFHLS210o9GUQhoAFDe54Q6D
Ag2Q49ysaONleOWA48FoByP/eX9XXxZD5JzQJxizMgAy/VTcAipKtKAIxueDk1KMoUxyVOJ7yydC
UHUL8U5TXBAWWNxjDC6tqaR/LyqBmld95LYVD9NqEwpvZvMwddEeKJGzjUxsLeEHcfY/+ULTAwl4
ir8/LTZxEe7lcQNfomJZWEFjFfq5ary8ckdWPmkw2MUItw7eDwe0LXjKAu7iDEgY/qK0Vj39m4lT
K7gl1MfA81KZlqbrj+dp/Db7ozjYDMCSqvEUkMOPR6Y9tjWMNh6Yvf49OYnySEz+0YxrO/GGXTsh
2yHf+xkg02UuvcV9sQ1Wc4ZzHMnNlykPD6EyB0mwUZ3cfX81F/VZr6MWK3I7+JpRSi6n7Tf+9x7M
9F/9qWMtC/wKfY1XLWGhbOixBv/kD6axPqplZ7Uk/MNd+QcVgmYHjl5kzC+reS1gzfOktX58fAh7
DCUb3EyARj2W5Ww/jlt+4gsK4e2RrXoo2hoP08QRihpPeCxhBbwh2yjridSFeWhoJq0lji6NzXA6
s87iczZamb7AqIWmpRx4j7ndQbvSvbG6KbFfjDTdLNpEyL0bLwvQChFH0BPVLeYYVO71EdyFok6/
1bjJ7ZKuaRq4DN1UKNiozSC7/yI4fmxRBzLwo/rdkoCAfiGJn43wTfjOPiFKZ4AnXsvMODBmFiYX
dVGewNQPgHCA5X1DwJqOLDtepF811fPSTGaQocA97mhwdKB+wa2kCxKXwsFke76N3JLkaxPc8Rp7
E907Er49C+4eEXCMo5U9itM7GHUzPUgOFwel6St1Oc6cBkgP5tNV68+dkgMRkCuVGI8te8vHJTKO
bkTLab7GcR+TmQUxmvE1P6eylV1iJNcOSz1dx8AB9U8qAWAF2IzulJnSQ78OtrRPUSm3lg7XyvDa
D3J4GorGZ9mxMvjh1yLe8kh3bz6BI/x23/onh5yk2tOB1C4Mgo37+JiOb064VANFTmzbbZXf9FAQ
4vjzb+TShRO/3EHyH7gHkRx46k22WRMZJyxPUuzS6wdbGWZOXdoZmDfuC3s1N5+w98MuSpduMv2y
OYNIZv3NASpb0c9wfuuOIBL4c0nT2J5dOgdDDbYjic4UeKOo6EDUOxF4NXnCyKDCHVnXIO/PoVud
Yt2ciU5crXRGfe5I1It9fmYqey4sJnhh7CAzq/H0aX0x2g/dxYicx5vYmY2CYIO34jbPmDqPp1He
mSinrHUYa5thk/l4Dy8oHbEWJgCv3Z6pyw6hDSk0Ps33uGOoO2nJ8ahcZLd0q6uM3Y+wgIXZniXI
UxF123VI0RjoTtQ6NbHYKbiMJ1E2G/ke6m7NG6QNQStroVMnT515bUVww4T31Kmaa37wckeQwghS
XndtO0EHIRJhNVLeQsQG0RmDD8UJv/rEgh3Ef7gdKCA29zTMaRh1javNbUqWhBsKTV9lTfN0vEww
NNpYt4Y25VncC366YzL7yKE+DQqvEKB6cAVZNOSjpSn7NByw2F3Epxkeastup9Umvyv5fVxn14Hc
l8DbLz4zL1pK9uhQ1ZG/KHbXd+r/+fItWI1oSavynjkw2Pz6HJ74OKCmIafTH/ZffojAgO0a08NN
sOs3mHoyAEBRaerQMUrFoiG2Sz7KDx7N/oNFxoYnFa56km86G/eub0zRN2pLltbt+3NGCeOiUYyp
Pdzd+sxNenqyFrN0tLvz30xelbHDnDRM5ZEjmmtPuIMyfFi8yK9qei7u8HBUtpfOhu32jhkO8ef5
Bvria+43ufeaO3Bbxp5ehouKLH24WszqN0Ha0H/oJU9nyixzjPiagAmq56tW2IobDhacKGl9cfXm
f/04tLMzBhLn9KNN+bP8DU/ps8+s7JeG8IEfz4qZbsISHMa8Y6uzwmu1Kn/LGUuEI92cr6MzKDL9
qM+mTye3f50lSluFSQuwxS6bqt8Hd4fPCDNoJAy7SivQhhtth0wIYpV+pHfYl878R40cG0Ihtipz
GoWKqUYrbdV+Dd+xyDNoRv/oc/j1tuzNmgnFyOu6S9BsRdlBRf+KnewQ3HD7wZPhMN/MPehQJ8CZ
PH4KiOnGliGSMnpNzw5ylWgOz/BKUvFIvfJlo4SoaJ44zVLlOUXS89SZCgCmlJ8TeGLgwdgdZi6k
zvK9Nt7uCFWIYUiHx6CwC7zCPpR98CseB/rN33oCYBNZxDn5hcSWvylL2NKV39e6fHZqVpsKeph8
pqUo2O8TpKNj/xlEC8CIqldb0ndFiPLT2JwUFOLAEPq1ZXj0Fs/zwWPLqE7l8gVf4Rqc2BS02SRE
UxUnx2BlNzE9uwV9hlyzDCbRRatww73odd/xvqb5JuwbJllQ3Z3lT4UmT3hKFDs/60/IwCrFn1Xz
QfMExjXXs/QYhBg++Bn1oTzMnsoq3hl81tKqaHD+6VH6y3gvPRzTaLVWFBqoi55oMjOb9nBQv0k3
yYZfd2fZBacZxWZL39HyyQc7XX99kVbHVBgWvcfYdf07R3R/LigKWS9+Ee8xPClseKfoPJ7QBmRE
tezgbzNrfKG1oPwWT4PvMdb/Ei6osU68wArYONEu0Bs9QeGjrUzjFt2Uk/wOJ819HarVFCH3HLwT
nA8JyZmC5arepjttKzAXSfcr58FahW55zA+Gr+5BLu17T3nKNAwZWbKilbRQ97rh1LfwyqP7WoZ2
dkjACtNdBBE1Cx10L5TlCTsPtuhDEWwtyRWQdMwX6PAos1CYP8psHvn0IZorWOOtxqelffszlWwx
MVnTpRzt1wqa2cB1Jl1/wX1WFslRC5y1+q94rXi+NJTQ1Op87jP+vOYLNGrlNaqJvAOhG8sX4Q1V
B5qI8+V4kCVf2xFixsyXLWerlO2To6dYsy7zZXJ+47L6pT15rRFN+ZctgoUifmJAnRDZX8sNAzdE
bCERkV1I+652Ijo1g5mhsEottmw+oRJ4QJ1yMF4ScwjTEpl9lAd0nwItNzLqlGr5F9F7Ln+AJGxH
B9YF9nWGas6+izU/CbGsjlF8Y5WX7qShfOFByKZOsL5iUvdlq1/NR/oRrVifNK/BvAlUthFinuqN
sIw/4HU7KkRJuvxkjUdcmQZQcpNFBVsfb5ETkwTxtdCvtLALnAQ24id13d+eqGodXLL1JBELbL2/
Pwbf2BVfL59Ha6SeekMTQt+Gwe7GTGDlxjryOSc3djhGFujhLuWtIgXvbMae2bf7W0F3l+rUMrig
6BDW2oGqQE0B/s5J9xHHS/2AsOyAzPVQf8IStEvi6MTNv9ixBROxQgtu7SDvOEE4abQlqiGlQIZG
Idwi0BQhsxYWAm+sIPbQq8FHvwmPy8PwUZ3UfbcqvSSGEGbNiWwvpccGs2sUV1gZH0nga8C15R0n
M+WP8VsIvcBGFLOKeqh9oA3RPFJmIerFJFrWvcEzgD3rt3Ju9xd63eUluhhnktJap+JvGueANIjw
C/hts7wlj02GLTxxLRVjXjVM4hNaqsO/0LCMGzQ4RIPcSKbHSZqcYl9uI2IO0hpsx0HaS0TKTvpT
f5Gphi0QbuM+jbJiNMGx4NcpPNQFXGjiyUe3yvJtNFto39p3LDGxxRA9wSkeXWq8oI0e3sipmpsy
0A5xNBpXs92cYDe14n33M8PE6hQtsq3Mg9lY8y9hz0mXyrs0+CzQsMgsLoV8qlvMhnXdLYzsGCaH
Tl48Xm5Bq5XA9Leg/3clhgDMRpiBrTPVJmor5+C7jx3pQZnD4vFhNSa6gz1OB7xUtHr8RMorCGhy
dY6mgnKaiFqWgTqK21SX6btSvKLXBF8PQdTmvao9K7nzswbCKl5na2kdTVvOP1PRyb3uGWY+ADEE
2StVs179lFDLGa2EaUMeAb/CeUudlMP6NR3AwWlY1L+9J61CnqB26i2oH9U1RqIaLF7vtf6wVKof
iv1majjZ4IuGjIqdT6Ctj4gPu+gXmPZh+Vrn1DLGKYQlu6FuGVgwvl+cVbCiDhFF8+7S1zsAsbRN
24UsI0Ndc07TlnYDNpwAh4hjMNpyvywQQWhLyJlEJLzhNLmJDySjQGoFAtHWb962yKFCM4LYWpou
fwGAfZd3fiqs2v5Qv4945UrpJs0XMhNKvYXIcBQuWEV37T4bljrdLnqQbxoTy77dyFAeNfzAEYtd
Bp1yDeOM2SRDJBYiSFC4vRRDCNkJuyVMCFz2Sm7HGKHVgxLnPRDVDZY0ACu1cbRBdpfclKOx/w/J
NWbClYY1blECs2Fmlrvi+ysAjNyvVXCi8YWNOdT89qw92/1fY7+ZWvz/0+f/+yseQ4hfUlH4jxbg
79+99GCqjpTo4fiGXguAJ+G82Hmq9PL/XhsemuLO6/m+faSGz0ilkzYUxqKKJyEXKMppI/bBYdA1
lFL4ap6jqO8GUfWLcq0LCrni30t//1MaMwSbNaXtv9fEEVdj05i+4+/vRqm4esFQVK2gq08jqXIw
oP3BNY5K5N9r5fQ/ihip/d8fQ8Xowd9X//M//v7df75Fx1SI3Txsa7tVaG/9/aM00WV2vOkH/f3T
OniTmERSvGzVpNwFrd/nZOPgz5uheSxk3qyohbpX4tPhPoKa+eLUkiKmbftOG2wtc8Jz3AwbfMcP
zJ3XdqBz196prO60LNwlyevLkNOjrAhf0qytXSVRFMugvcGYoh8ydlTyvDaPXZ/1+BsxsEy19/YQ
MASaR0nvJujp4gBX+7GGnpBGb5I8KghGRqsxQRY7yBHsakEkpdHnpMkNOtFEjrZCGN/SFivaNiQ+
ZeKEo0/j3NSakMZV1fSLFEvEJOy+cD+SVsoDWVQVLAbc2bkrfpRxjdRZ61airppNTWm02zOVKa4M
le4DExM/jG5SEJDdfE5/MsbpthzuTIVUZjIScDQtg84PJGlCQGAETWeapaUDjNqiagvYvA2yxqrj
IIwris0dVj7J+3VrI2n5Rp06DZI8aA80Rp4vZmpNYS5qXC5IZqnvIEPyXSC8NArcYEJEXqMSIaZr
202gSb/VDDkzWEbyd9EdR/rlOWN5ljTOf6JU/coM6hlJqD6stxrb6hxlQq+jfSkp30SoKZQ5rb1W
FkVbFBw2PGGW66YmdNjnlbv0hdgOQeCQ/eh9FmHeQu8tPObkDxVqsbIlDYgGnE2UsbMBXvDtLyNZ
hf+PvPPajlTL1vSr9AP0Oo1bmNsICK+QTZm8YaSknXjvefrzQVZtZWVVjzP6ui/EgHAiCFisOX9H
akTd5w9+kUB4CrV77P/CrdTldLHCIt/nSxyW0qTZqZHvI/6KuTjNgjFwKhCdc8i9ZoTirkbp7EUZ
sbhKWB7L7KcSw3zwawjr1khO1JzIkwMW0CN6iFR6DnUbxde4zbyuXcaaNP8RVagt1GuMbp2miQ1p
YW6pyBMLj0mr3Wu++e6E882kpTSlbBXmMe7OUwS9NuEbBQa9TS00x2smyXpMCwIWQptJL5fa0dI7
nP3H8UBGJWzu0KEfDKaom8VzxZnoqYNKH7I6ooiCHEliwCa205/1ENbn0p5uZ9JfaM9ODNA514c/
YP8iZwOQJ2Xuan1nCCx/4jr6GZs1rbWUe1ui0qLSOGVbemhaJfrLbE8nayapxI+ZDRhx8yZs7gUl
HbSqBSCqDXJKtM5kMNDSH7LKaHXV8asVESXS+nCdrfJRSSgJeoGPW9eDqmLjcxfE3Npi3XnsjIC2
X5lIt2Yoi8tM3qpU/9pw53MiuX5PM0ILbLcqA9i5Kezv/Ocgku6iJozcBj6ayGaZkUdZtDfxlz7h
zQT1Pxj3/lwQIg3pttAMeIZkqoxtquxnLI+5oRZ9WuwmaZ5NDkBf0T3MOk6znkyZTTCExoEghDMp
OjGqZCYqWcOsLy+T+yH4ETUjKdPwvhRIBgyxwYF4ie1kAENEyfCZLTaaSRS8hgWQcmGl6qbQkv2k
N902qpN5T3hCvmvsicsEpmrQo/H9qGcjogBOXup5fjaSu7EEmmrBEMdkgvzccQaHtb1JBU2sAuAz
coSbJZNybxlZe1tolDDJ+KFYytuIQxlwtjN5Yko8aNnvTUFtf/JDjZ920m9tg5ajMJ5zU+VevVKA
JgCXGEuSIcvh4Mr6YcyE8YZV6kbTwSotesFB2O9SQ5wGJhHaaHLDaez2RILZ97SzYw8R3VnHDwlW
5Axq3QOQjgGyBB+WSDRh56W2G2LOUtLggYnjiplDq+qK21c40eZiutXaycPFMXAT26fsqfXHtEtz
yO/0DK2xwGhpjOZdN9fIb6zwNicH76po3WutdZiHcp10c+G1Iym4mkV/Igya8JqVFKAS0H6WysZQ
CG4vqOasoSz5XMY3TfgPAhk3mLFITnARq1aeQ8n8InYAyZ2LzxBZ2K9KQpvSz2IAfBQKKmGJh2Yc
PFSv3xwc9chT7b5jH+kfFYvp8GC+pyYq9NZ09nIc+q2p0IMngh1bXvJxoJZoWha6yN/U266Aau6o
BV5QBvVSh+5b0wJzPwfdfVQ2oeeEzrNRoL2vU/oUXGYw5ZoRoog9u4irF6bftgnQ94A4D3lsHlN7
1wfwDXOlyTETGJ6V7mEamuemeFh28eRbISdVaIq9PvkbNdYl50n6HDl6iOuGVE9aBEZT59MAjAPH
Q3XojNgtl2JaTC2G50ymc4CP3hQdFGhl26gTIcxh4O/6Xt4mPrNRSxqF59TzsSM3xzOb9D7LsumQ
A/MMdrMnd2l2lXCG2DAPKXDFROZwltJjtCa5y5IGgQgfMlLhdLGrZvVtHnDK4+bVL2FuEW+DpBrx
m6Kmz5AlwF0Rpboxa5rL5dzbWzHR+yK/ABCilS+pQtMgsy8z0bmeUcGeKIamhbk0H8qyj0/FiJJS
BqlX5EwhnQxpXxzQ5S+lT8arbwc7nyosESQ1FT0lDMSTAcpCYNM11Kc62Vn1va6Wwgslju/6SGEf
G3Q9GpPar+cOu7EAnkLLmVAgpmCYhHiAH6KV6PtNZTblPsih8FmmvE6ElcNrxaMMLLYD348sY6sx
9O/CGqFMIlDrB5aMDxFAuzpi/+VDkK9D7UW16S4Lzm+vpaFWxFNEkSi+OWlju76dAXIOkvaHkT0i
tn4WVXDAgbcF6moG+vAUI0quuV2A6CVvYnRL3Eyy2nppEqk9Z8Z10mviRK2SgAQamJOSoNhqi0+O
OCW77byYthxep87+8NPscdTa+Zp1fXMegqM+ggdoZjScpRYs9isU9X1GF6p27IuTZz8kyUTbXgHF
L+K7MbStkz533ybOQE5WpjXM7sqh2aNspfUK0hj7irXNmHvB45rR3oA/ZSYGtxlAFq4B29jyKXwj
eli6Qh7iXBFqlMjnoq5UdywVbxymS+RD+uypX1zZt6lbqsY+T6AuhM3DbFnHyKxcNYLUgDX/3q4C
WoUBmh89ML/rzVBRfWFBEo00sUR+LeXIqTcjGAM8KDNt5whV3Hbsv9vKoL4WU331Rfg2jXZ4MLFu
mt0pzox7o1UOwUQ3KdOceV9Zvdfjas2kBWTbUNL9ODbx0Y/mk9EMd1VaRPtcx9cxonulhrD4i7hC
hhR1iBWXEkjUqRcyF2h6btORcw0GdTpa+GJu6rhwE9E7O6UEpE/D2M2NG1Nk8dYMgFeliZBRUX/K
of0geJOXBXfQoKcz8zsOWPmNdAb7WF2csTUeZ81Ed6tuygxJ2szkZD8/Y+Nj7FCAzwdHPZURYI7h
c9aqs7wMoQRMqcRGteAKWVp9jCRd+rHRKuqcuzLIENxOSEkJq7XsdoJbm4UYSVnwroabEZufdgD7
aSpT3ToTbMiheyasKD6maXYHEWHUagSXEOorlZ86akfdU0RNUgkt9t6qrONkVWdjNIKHMiaoQQu3
TQ1VkeRAc2dU7XfLKYdL5jhnXC5PvSPLfT9+z+WNVkaXBqmwJ8gjAaGKqKOtl1CVj206ZtuOfeUw
xbAJMz9hApk8TYH9HsleHvRJd3D3bB8wqgsumcFQlk/Jm0zEX0nLAZX0SR3ZH0NZvtUVFGORNa+Z
FoFrKMU18isiSCm4yXdv3MysN1PbchQiKShKUiRN+qOSKW4Z9QQe09tTyR23lZ1d9NhUMXOq8vky
yPDTGohrFsG7n9DZ8ZNJekzGdnlbTlfdUrEsJAhU4D+k7wy1hHJc0lTrqHoZ/J3qXnFAVHBoa/bl
wuyNq+7oWBW+9Dr8LwSbcu5pYgTMPRsUIpWcno2RUJrRjlrEx43qObI6V0rmFY39hvdIthlSgXcf
vaMiT2AKNTTfpknc1UgLnhRAsyFq3rIxbrahPsCbHPBDlRDzk7PZa5TQWn82de4fLbE0oCIZaxPc
OSXQa5xJ4adJvfaiCKpGHRHk1H8o8xxv8Z7jm963FRroAUlZqE6BZ0rEoQMWphtzCuKd71PqzXry
6Idm5KYdWC2/RrHtZOL1qdLgigliRBVNP99O3Iiy46gL8061KvpdzS5RppOANzFmwEM2IIVOlQqF
OcMfEoIahfyRK9l5aMpLne7CqVs6bnAFuXjgOOFY74TDUS+0fejXwMqkoNzTU/gmUhXdRiYOus8P
KNSaHsjYfU+6nIAyw/aYzYtt0yoXfwKtVWQGC5J24wRZWpr3JtXQSZX3gwIgFk/PcdAdnCSmdRCq
6S4LyFqWXOya7cXDi1QFQVe+Cq3WWfSyzTPi7vGslfCtbo08J46qmA9VanQwYmW4183xvu9VKu+a
yYyvx7RCK/uKzc/i+hXczASqeNiF4Maj5RBymhvO88y1A7JYJufdXoyWpzY+q6K/iwPthi+Ou3pD
wSaGBg17X10tJf6e6AneJZIj1GUMfkUOS9BKHrQR9nivt1BLJo6vsvzuPnxSXfXPmu+kL4rp02YU
7TluF51i1oNATmm+ySqxT3H6GkYF3GV06E3zUxotwIZM6vRmXPp8TSmudfjeYaVbT21yJgCBs8M2
gHXqAJUPlFabsiKYdEDrGbXtoFvHMH4oUmgM2I18hAqciprmQNVS9Djg6qPRuoqFtj8fOLolzZld
0EHYaSMAb1FQXJgVqq0Jt/cDdwEE0EQCZRN8RLMyh5uwIJHbkcPSykDjrUGKizS/88xRh7A6a/mx
q+HXdbhMUW0b20GHTa74pb3v4LjUEB9lYWBh3Nc/J4Ze6YTTJevSmdOiNiExwj4aHOm7hu8P1yYJ
se+Zb2ZFS865De9vnMuz07WNW9Y+3EGfMNjYv09qyNdi1s4k2S1WTQxMRtY8Y/4FBKe45vAyB4Fy
whDkuTd0yFw9jnHslLnh9wwPBqGA2JcCuecEsul5h1CqhTs9TZzXmdjpEl3D9EwIJ1JUZR63cQmz
quF2EHDWDyTr7MY89F2q4BeoGaVSax9z9RhqESamjPoWPygC020TXbUoQhusR/cFxI5Sg2FYTtWh
SQhKVoX/qNQoRGZwYb5YqqYvqanvFjPiBm2F0KMz08J7OiYzZIthnyvaTwbKz3Cuqq2VU93l3YDj
k07sRGOITU20oxFr6RaTosIzI4eC1nae8iX1OjY5US3AwoEa/lZjsEGcZX3MUQQnBOJ71yhUO+bw
hoKq5Ues68sk+bIhjOqqzMedqGJwDtGG95P5bgcPSBxKelIElneOZw3ad6UFTCHUfJNMrxZWQ7vU
bL5rCmVduWt849Uv0JYiwTopLTyPtAt/tApNoRjPgLiI3Ugj8D2LASmbqnrlkqPB5KvoRRTjrda7
YYOrH5QnM9eguSvvujk8zjWYRmtek7qACtDY0PlUCGRD8hlaUX43Q9XXCqAyjMY3o6SEU5nDlUNw
EQgnyPIj5jpVL/4c2Y+yBhAZAK8mml+BHqlXq1DdQiKjanqomkk55o+zrrzbpRq+U9t8SowGM9V8
yh1JV1NvPrm/vWUmvRfZBsyybouqqw+0M+UYjLugit4MxYCXdewGbqiRgZi36WirMTRcMhguU45u
v9XcSM+qvQyYxFh4NdT6sOPWBTRhFCdrSMmIUft3X4vLrQZTvPCZnUx+7aO67g+hkaq70WZ4yyf1
R+o73/I5Rr+SroMV4JM/XqMxfbPVZtjPZtZcqtGwwbsE+V+RUkDIqX70g7FfygzMyeXsTaYxnx2n
h8rBvKWY63zXq/4NA118JiweN+Ayp7lBMGvpVNSG2SigeiKKk90rN6/oPhnbaUuW7qNtBY7nzz6s
/6r5Zue5a06V4Y5FhSy10B+NlvEvV43aTYNybwlF7OGoaiXyJx9DPO5z9HhGxr58VLBLTnpzl9XG
qS5y82DBPNDJ9yB+lEmojZJT93NGoUxBj8AsSYkKdPKUen3IiGK3xlEYXbQVQblN8tg56MwtTkFh
fESZcG6juLybFUSdg6aPOyej2pttFC9ZzkSe+C4zlju/Unb91IJZOnl71d8HiCcZA/+WirCC25u4
mdWAOvgvep4ToalD0u/BM8L4R43d/Z1NO5qqYdqYvfXsQL7LkPqheTHwaCzFz9zo9gMZtVRu4tbq
6s+AxptX1HAlhhILMwcmBhEcuCX7TLuXrj0OV8UusHQSOMLAOhBUeSX/Rt/4Fhip9CcmciSEoVGB
UewLOAiTxoih0r8K5lqDyjqKrdV1b0EgnuPCkm5qUiWHZf5KIFl20GRyxnZT2U4D8kO9W0iWbetm
Ezp+EowSr1BpNuvNXS1srBiCjD5HgKN6870T3bluJtCkeUDUYdb4FTRdw81K4PymouVRchzkJB6N
m3amHTFyh9vGqpMeYuJ1vUrjqIpR+TA7+aA3mXxzBBwrm9SU2Bx/KK24arV54V57N/DLPpe+PI2K
jmt13sBYabgGs9TYxfnrSFV88Gt8ZARshvySDAj5Y6jv2cDg3yLL4kYyYl/bc382q4/FPXEbYRtI
939x3vnPq+FU3w/tIqjCxvw0OrKIb9eXB5VlTwDVSxHRD5NL4Z+ffr1oeeXXZlaZeCKs279W17f/
x+e/3j73Nfv1tW3ZIIzDXhXDT/5liEZCZ4+Xxbq2Lkh8y8mGQ836tbmurY+tz369+I/H/thcX+fj
NlP2H2rte1OCVNjJxuzkJyXfZlq+4q/V9dF1e9ZHnhKYr+80p3ikPilO64KzC8Xt17aY/X9uG4vO
Fh1N9GplszwkMwHmQmm0rUEr85Qm7cy3FO3R8DPCvyabTGDSDGwb9JR4XXkKlVCeiMmxXcdmSrNu
ttX8jyeS5SVYLII8CP3w9Yb1ZesmeeUQ7obwvD4UScM4jRrxXVAfEgP9Mr496+vWZ9ZFkRGQAyVN
PMSRjnDbzBF0xcturE+3WOgdC+0D1z4JYdjpUbeacAUiXMTOTBxw2VrciqwKMN9PuRdXJeivEbeP
bQxA09dTvTULsz2tC21sIUSERT3Db5xhiOA6YxXt5yjgWuS2pPsZq9E54QZu1CBmYdMAFwqxTTAb
O0SLi1O8GEXl6wm+bK6PZdkAdbuz6vpQB2Rvqz3yhvWZPiBzzfPL/K90oCv/9b60CbmhTp15wlcv
3SfrJ6yfXQYkajIj7s98nWj/9f9+/Zf1Y3+9Zn1qbEFS1CFHFfr3TiV/79n66vWJ3z77//r01yeU
dtzsna45fr32t/9ZRPYhSupzqjIBxjOL4c/OMFKQTuyGgfM4GBAXNRWdnTW1l4TWM3ZSuGf0dg4Y
JiJalz8SQ60OVuWDChTh0UpIxTZJbbyIbgBVSsDx2+DQh70Xt+lRBPBWqgIrLyxWXN8RP/pa+Wka
YXbqK4D4mihrXMELdG6hpMrGqUCYJj0xMEvNp/J0cn3EAQYPot5p9j7YhzBpBSzmezuSM5iAFddk
YEhzKgXqrEJYepv4bhn0FWIlwPo+ryF+2tQi5P2Q0oKHR5791QeR8OoSDhRzAbdLpruOFp2LXB52
kVk8tSYAQhXiDEI03qanS+Yy6QbvbtErRqkRHKtRfdSs/JbpbbMdUwUiQhQfUm7Bh95U602b48Gj
UpcpfgSdykbPVXR3qVpwM4v87jqqAEsdCKaqA9N1Cxs8DZxTX4yTS8LfiHANLjG2rTOXFqY4Flxl
fD+wmN3YpajvCrBFPyaVc07JgHeg0KjtpwwS25vjynLxkTwX4dBBP/UhoxORHtgIQBTLeSGWAg8N
I3KDIEJB1MHoyRua9+JH1yXprs6bd8XaJSn+1EzmQfST5K6pKLZjWcKhDtHr+rBBNcC1syG/W1L/
oSUd4tmGZpoxqQdpwh0PC4gBxW2fQDe00uoFlUG2cWx8Tuo2CDaVTZ9UTSLJLbCZMeRgfBBGMR4r
i9oBy9dN0kb12RrEFZyg7tunSmFerFKZYpV7r01NtAUMvg6Jehl0W8If6zD6tYsb0erVbpD+rdCM
d+xU6duyO4JTmOaIJjYi7rAMzBHGJH7+00qjc+oPCMeDStyEOT00bmd4CkWCY5Jq1wCXEYKL623d
0A6ooMBMZaCRvKK+Kq3+l5mIQx4gruCtN7QDuGDC+S4T5mNv1uMdvUctYLKWSBhgprScg4UfTUUz
5CQMZUI1lSRHckoGL3fE2fIfE6OX2LVqP6WGij9KvwVMUFDU5/B2jbeeAF3XaeeX8CAClTJh1vAA
TRZer9l+AAYuhd8gPLui1msLRHx6l3plzKimZ+oMuMKcVc+BtKHANrmluMBYmlck1kfQ1+EzIZaw
lp3SDYdoVw0Yt/n0dXd+RoBcEh1pZn7TKsM/Vhwh4eiCVmchv6lFe0kzBw6czSBqZAOyOkMeej20
D23p35C/UJ8Mg7CevshOtARuFERYY9O/VWn9XSnZg6yEBJv592Wh3jXhSOnH8e6F10umgno3faqJ
KW7qCJ2A1tDCE6QZ2SE8rCSCBh5L/5UEcXDkXMFTJyROJUMD3Ib+TTGb9Hq5PnCPEB+UazAqlGPu
IPANurMBw25A2NPUWCoxnO/0ATe+UpCnM8ZZ9Z6ZtA0aHBJd3cR8z4DfptLag/ySNDsLY/PHrK1h
GcYQZTi2EJjbUFyZ02Pgp0K6nfJza0XBndVxTyabjaMQBbtRV7/bsaPAhsnhX2rJt8mIun2TUIar
oSWvmAR/tLTQOlViiaFB7xo79qvq4ruoLbEPnHXUs37H1T32PbSYaeP0dKZkAGmqH/ydnEfNK612
eOqKAdhyeKqahlCPPvxL0zt9W9Es2LUSzu+oaipzeD4UlBiOS7coEQfH2dZoptMma/E7iTVP9Lfs
ouaS1NPCGKX1YYxNtc/xqATGhwlL3uA5D4YW6zzYpBA59rMQuLLHiCpwA8oSmMYmWSNHTcdYSIrw
FmfRAY7W4oQAerfzY7s9toFyW83wwgCrvnVziqipvx+aZt5qNr2PqVSRFyqBcRrs7iPGKZVGW/45
xlgSDnWYM0tTnoVSNRx1TImFxCmTiKGzIm2EbZ216+OOFn6h0+DRrcUGNEdsUY2PY6vBBzciusXC
nbHHP7eQa1IZZDcLyWyJmSr66JKUc+bVWXahT3orlJWAHhleEZsVZYdV77sW/v8wzslpccXdOSRn
GUGEOU3Z+7QRxjf8q4ELx/E2oW9/GkqAlcxGxjXGOqLhwjkqY/I2QHi1xvEtNQHTFTO+6WYBP3pC
amFqSJiUWt8GEir81E8X3JfTE7kyQ3aflipjau78KPOGZn6LxNesnxNbieDMlI8moFY+R7iImtyZ
M2F9msulampAOEl2qQcuIHp2zPbm8d1XquugTCWmOXz7GMW7qiDJtjMkyFX4pDqNVKHqOtURXk5W
QUTABZSPy06DibkdMDMyqOWx9YnZxhuvsoynommDsxPK1yjF2TCuCYbtFgebYVmoQ4KYIsi/hSIM
T2FWO6fJGF9DgVFFk+vTSWW2B72ERS1k4MkMOkEMD+qcVDnpZs7sakv30G+0/bjUAIpFXVBRRxKX
qO6VxeRzXWh/r62bv3ZxeUNDDNAp99YH+lZjOjcue24P6pNIUkx+rEFxbbTl8CJfsrE9l/mEKXld
zzScpqQ9EQrDKkB6sSnMXHdVQuIOY+3sczwRs/pND+D+qw48z3VKvy4Mm1NBWxbrZihsOugUbK7R
1t0p8b8HRjfOv3ZKb5ph9tqpuQ+XMzwxuB+0mD1vTK4WikuKiErDuqRYFuvaH4/1tsN900RgVGsx
zcmlchKiZEob6B3sy0Reg66joMuX3/Jr0Sxz1C6SwVYBcd4aFWDnQV1MWVeL1CAJqFlyZT82LV4J
yyK2JFSmdTtaTFnnim6Mk+oHU/QJvHqrL2G84Mya1Q99a6tH08KxyF4WcwqRV7RVuh2UYXGqwiz2
1JWozogGuQmtggHC1LTT1BX6aV2rFaGdysEsaGbQig0Wj9hK15e5mKTkYGvdh3XNpNR1TQMKVxhd
CM5TTy2Baid47H1o+kdZ4WaiJZB+gzJEBJ+qxnQM9QdgkeKUq3a1D2MbU7bmbR6Y51HrETSzmA9r
doE5eyCQ7FiNfio1VT81ely7HffQTWvCPlgyXzaLdTJelw5Ro8niJ5b6uCmUEEpL0LqpMbSt3lPL
gGPelT75UmpmcTo5lLxeG4mfw1LHrItuWVMHHzL9rNMY+qdDrpVHNnlfNETq2s7Pea8iXxLc0HD1
Kh2IuHEEw5kF/dVj0c7qfgQfPc3LYj3+66ZOSzHNaOZwuAMM9JbfgJnbPxbOiIeKDVdgOzsCBm5K
QaSFOqTSYV90MF4qJrzOYiT8dQKum1OMpryYZt/tGvtR14e3skRT188LVzKe42YXKuO7jjyecd86
DmN5/t+Z0Teh0YrxqmFGODtHmjuYbwbceelZYz6Z7IvESzwLdZjyff4MKSBi2oQe9Gr8HD3nqXoX
TwUBV3AJXdTpzjIXxHM5ZkK8RdFkXcJv8xv2Yp/jLYiF/y18IizM3lsTDqfb7CcmistFOe5pe4Ig
luiSgAKmjW54gCC4W8cYR4KGv+aL4RgWJDsG9fkRP+l6wOh11yl7XB3D/qA8zLftR8HmBG2QSGqP
TMgKDPBN4/JVXYg57Sv/ygSLg/5Vb5QHxGiAhBlqcIg35iV6x+oe8nLp8KYZOgN6Y3FGO9XGHjPn
etyjCNGMXSg/IMNgb1tiNPqkvt1jYOVFdx1w3AaZMUSLJ0GnVOyQnceL0ZR9mT6CO+0COw3jAg99
LI4EKdDrJxm4U7o1H81PedUexXf95D/Sj2eu1yDH0vHe3RAUyJyBYUV7i1+mW/9zRBv+MuCB3e6D
ixodDQT83XZg0DYpJHdG5QpQLOjkF8xn55Kie1O8ch6ggJ9BJ0CNLuk5fkdxWW5z31ONXVCjKEAR
C98CYS8GD53YVBEQ1hZ6HEZRwx0zMcYNKPHO/QW2xX58D6qNfPjLaXftBFX+MqHztituhgejOjjW
o0j/h0RDzcbP/V880G1FKkwnpGVDTVWlXCz8f8sAKatxiFNdRaipnEoBZcVLfopzcUjeu1PwgMtp
Cm9hp/h3keVO2Z62onWxb+YPzhDmtXD00sXbZTJdElN9pk1HkS4+qcT5hvbRz+/w7BxKPFRdXeyF
Q+y0zbxhr0H5e8XRBGbg8/wTd79dtsvecOG4QQN6KJ/7+/gheyqfWzoOW82t/4pPONa+pj/ImdD3
/TU9ce+Hh6lwwiKsP+j7CURib90zmME1OECbQU4NfRrdvo6wadprw9ZwuTq22LzBLJ0N1FHts3WD
DfNIN/ti9p7T7f6q+0/zKbtgxxv+RJiAoMH6iQJKzlvzTJXmYpj2Fr9DhlQ+6VtDfx0eARaeKn50
pDZ4FfMMVzV+DQJaP1Qy8op2/kXec8q2wI8PkM2qFygW9rXYXRFKoNWlN5xy/E5Qot6siEn2IX2H
q78T9/ozLpg7goT+mt9NhN36PnpKF59G7dXWvejSHZVDuDeu6EKN7025RT7lIb1v77EBhPCcvRQ4
i6B6gdnkQXdGHMl1aqEGeI+9bXTMJXatG66w6XaxAHjSle1fGJNFlsfswG23kXvAzBKzTxDsEAHh
uVuEF2d0Ctipe+oDYKUaMtO50CLHXXxxb+C0hcZ3nVxmGa6oDjgyHPmKwU6/Uz+z7Fgdxh+U4Owq
N/C9PFVv09l5o67cM3PbMTc/CBRD7mK0cH2T32ESwhD1TvHe/h8C4bQ/Iu+V9cQ3NUU1TMt0HO2P
wD2M7BsYXdpw1ez+imYpdJcxhtPrm+W8agvDlHhRN/+ObAZmE0KjbyiSmsXxe+Eq/5aacPcrcuD3
LALtj6SQdWdU8n8tWyHUzPrzKpRxO5q10w/XSKNXyF+rHMPcmzhEWLShsOH+4aKzi3HHAAe7Ldvb
AAAXmeU39CPRr6TgfyRK/GN//gi4+GPz/8u8C8tcIlr+zz9DJf4t7gI3vaL+8fkviRe/3vPPwAtF
+y/F0MlRlGs+rP1b4IVCsIWpMIO3pSZJmeY//TPyQv0vRdXJlDJ0gi9sjVyL//WPyAvdJPKCuFnb
tKSEf6M4/y+RF+zGn6P9GiTnOJat6dL4t0AWJQtLxRezoOMb4kgedNVpWKQd8u+1X4+ViywAriDa
k2FdX1/1b8+NfktBOGE79tvzy+etm+uiULVlpkmQRDA4d20CH8FrhvQ+7C3CBpYpYLI2qJsGk6Qs
sPGhWx6MlqniuiinaeHEry+qc0oHJjRLY3x5VfqvL/3t475e8/VJ69oocA+pO2LeuoWX/fe/+eO/
DkbMCPX19Lr2x2t+7VkjLPwOHAiaX6/JVVTCce94Im2PpVX3+1Xik89DfSKBE+3PkPjIGddH14Vl
Nv+ynRSkiKzPzHRpVKrH4/ru9aG0p9RRn9b1rxeum+vi65W/Xr7829/+wX96+o/Hgrywd/R3bqCt
wC5Wyl8apXT5pPUz4XfcWEqFLnepMn45s66r62I1Yf3a1MYFNjL+Nm7tdAUXGqdhKrsc/69f8Y8f
dd3M19/fDkA9J9MCszMXjcEqK1pVSbHBPawYLYIlwiUqZT1Ji6zEh1wt8btZ9EfrY+var/etpzQw
DxbCrXpdz9NpfWx9mlbcmbCrhCAE3puC96KdxZTlt/euq9pg3JkdZqXr1q+LYzn5181fH7psgs+P
qrgOBsWxQceTS2pZXRfRoKKRS3/kiG5OU4BUAiQBDIlw8faUAyKd1k3uGy1m7gjkIlVvTlaRhvVh
XW2RrhRBFRzVMMtd8nbHzRdUCGcNCyx+M1f1u+hAn9hbn/yCH5XExzilVvb1Un/Dw6EMXvlgX9t6
XeheauZv2kiyzLowJcdlXdOXMBZ1Wayb6Ty9zFNpe/byChsBTOnkBqbhy8Xk02bEzS8K+71TW2iN
QCL7pUoPrJbGxW+rsHJGOXF5TCMpK0W6oFRLaEu2rtpLM2QAND/K7M4MHLmrpHKzfrGc2o6xYukR
2LKDH5cCZW0Lx8eCkEzY7FZYwdaKY/MQG5OjeF+7b6kxGAQt+425nNDlcjhW3HPdXBcr4rmuJVl1
YzehvZMO+ut2DczRZoMmgbIcoywz2t1My2M9CnHHObCurf9N6QR0b8MCRqjHE7FW4ymeSQMMc4K4
xsGK8IvsxuEURBWrUrZYZyZM1NJEw/N3JmmkjGjJTHEDyeHXfqkz/K0wXmyDyH0EWWKn1t/EEPW2
o7l0WB9af6Gv38rfzSUdpNSfGeSTNHsumzwgkHPZRGKBZ3GM80aNCA7PAZxjSMY9BsvZ50PechBJ
7QbSbeOq6Omcds1pfW5dIxPP04w0PfCL1ydB/+W0rjlj2UNZrJr6VEEy8FS9+7TbAYVwG1pcJyCA
kJKX1XUbjsyjamOaKHujPIleR2K4rvpxyB1redBuUPc4dXBJl4aNugbotMHIgVn6NPayCGrE0iY1
Dgy34FVZ0pimZbGufW3as1N6xhz+/G/2zqy3bWTL419lMO9scF8GmBdrlyxFVhzHyQvhuBPu+85P
P78qJVHaN7cb834DhOAmWhSLVafO+S9yV9cFn9x+tDFk6GgSjuI0e7Au/toI5iNAd9iXYlcYtPom
sovtmLgfSzOlv/95sy5QEW725/aoRswzRqVc3u7weptGCGXIboR0dqvpOzW7DxJu8HaXclPeb2mW
1d7se8BEeFVEIuukmn1E2Q7rIHm7jsxVWXIpdxRMTWxgYFsQlYhXj0xdOj2G43xrr7J1FEnjUTSY
EsQZxeB/fYPFa+x1CtqgBvwE+VKLhWlmpyrkzdNFHik2GOJvi4A0+MLBGRlRTv5k4VbDulKBdIqs
FgQL5LrFsC03gTaTc5PblmYiAzfD6/LkWN+J0rJcqC6wXqWqIBpFVNHs3vCWpd4isSravD36wz5z
oLbEGeKdNZi4vdzn59NnSu7xWu8QI5ELOyXz2BYqHKowQ8NxpibZaYxpo7DgkmuOG9BI86Qed7Xz
XhsmF1gxfi5FNTf7MstGmgMJe5TKWcDBgxiiokUdqBrjd6LHNHjRwK/bpkjN5V4oBB6AcpU175Z8
/LV4kHIxTy47qwlyiV558L1nR6N6IJKNIJToXRSVPFOBUnFbIH4pfj7ZuOXabbOtbW1VqEO3ciEe
OdOs7eUiCJAM65GxAFb8PZn8JoV82yzmHHCBzCXLnfIjt025z4iDcKNP9kFumYzQcELFpa+rcu8v
17muutqwsFv6PXtCcrduqns9z7BGm+gZ9Ga0dmrzUOh2v+w6hyyyhvp8r2AtBFsNAHgOvVIXIuqp
CCVbSbjWcnoNU+xs5Ko8TqeCpgOUGjVF5U5CDAYxyNQS5yBX5U65KMXII9cUVSCJJPzg9hm52T8Y
nYWer7iIPCT3ys3JFmNWos8iX2WXhCZiW4IgblcK/Rg5msgCQUWAgqqBaNKFjGfkaiijT7FTYibk
5i/4jH9/GGo1cbNEcsiTrhiP2zXl5W6b18NvLhfLt0yeBJqiQC8ZecmfX+iXb3k98XoNjNpROfNd
HcF6Bv1iFINeMzDoyW1fx6Ul8IE1yn1y0Ymjt83ZZXSSJ8u122flJpnncJ9a4Po4ywyEoZ1cVS17
nhfyZDCi7JWr172369z+FCMicn1QwiFO//h78iO/O/mXK94Ov/mK8sO/XF9cVe4bI3oKN9rq4mUF
pfJ9IasFv9s0Jhy3GOBJ/YmTdTGMybrHbWFaWU2advpT7oJjzfAuU9G3U95sygP/dl9RhPATugRB
HhHWGDJeeHOt61/57fGuh8Fd2cg+X7/xzxuV313ua2Qndbtd+WPIw7UR033dbvV2jqUF2HiS1ixR
5hgQI7t+SFxd/niD0vLIHQ2rDiWx34OPx/ki7XoE3ESQl8FBD4PMWTcCrSZz9o4M+eT2bXHdWeea
D3+lAr/15iRZJbleUl5EbsuPX3fKbXVKyXchcjO4DqpxroJEz6BCWh8o+bUpapOqYkkXH2R56xjD
KQv+yqoqhQOjoYAFksOe4Kq/18Zm6UxVg1kOpNROQ5VAFQG09C/sZCw5y0g7DLl/V2D4J02FZ915
5h4ombmXayFopOuaGfXOhqk++hqMPnBtK6jpIqqKc0genoHm05QGkbpQDppO6JzJEG+MmPuHeUrI
Ja0nAzGIy522gmBmr0NSKRztoodevU7VYFSpOyB0DmwYG2sXLKdYdGZR7iI4kXVQtoA6mbXItaxv
dnFMzFCrubpvxWKAfrtvakMjVWh9MTsqqb2YB90Wcp9NhLA0NKRdoIQi/j5XA2Qhg1JmA2sdxLW1
0Kr4ea5dhFnkcOyKkVgumhn+VFF8VOmC6SLEL2GJuEr+MHJNLuSBFMQVyEaf+khmD/vrQk/DbTO7
a1/2jbJQGM8i/SDLV9dVuVfNo9NkwgaWVpeeDSqWLCv3G2Aw+fbkW9VRHpEXQFmnNHgYmKK2vyyy
v27Ko3JfJJjoijdaSwFh2PswQfd2jCQt/NwBJV723Q7ItVH8VGBXPFADRPPy+cq126IXbUA+c7lP
braaSPrctq9rc/cQUm5bQ1P+cVQekB+Wn4sCB+FSEx0IMVp2YnQlNsz3t01FDpGhnOzJ6mwlIby3
U8MoN7HJnhARu52UGtEminBc7JmqenPhN1tZ7ZN1P093XIIjDVUIMGe4sJegNwbHKeBwlt29XHTV
gLhd524ddQQnHWgEHXLRZeSh7kwT+2e1K68deNULJum1uxI9UaZhTVb25PnxDJ/2qVEtQVcOe0NM
0TSxuG12MyhBKCU/Dss1eY48W26WvppeXdz/k6z9B3NiYdmLYf2/z9a+F67B/7V8SYr25VeP4u8f
/J6y9ew/eMQaKQsPV2HTdrnmD49i1SRla0L6tDzT0W2Rlf+RsrX+8EyTwNBzdc1xHIPqwfeUran/
YboWkgS24Wm2qvGpHwnlv2Tef+9SrBnO20KFxzWg42gavYiuWprz1wqdB6ml9f1KOQCwBCga+hi8
uShEdjpU5xEf1Qag1p3SNM8ufIKFOvn7eGye50w5p5NPogEM4CKmiG32toM8M9w8DFST1ZSaWBUE
wxndmNRBDsonFPFrF5al6t9NBnxkhVn8ukCcDqdtdwOGfroDw44sYnaBxP5szEjFk18in5qfQEZt
qso9awYlG7WYrZ0BkNW3O2h2mvdJZTblecWHGGVgULuvbknSA+rgusumgymEnvwRKmJ+byWQi7LQ
OSbeBNpNTy4wub8Y8Rws5m1eQnCu1OaSWA4opIpSVdkB+m4tjBjidJXqo3WPeQnRfSRwL+gRKPm3
ME03qokwe7HOy341N925G1NILGmz65lKL/3i2xBycpQKKqlpfugGczl0yRP5IozLDe7Z8rG5GZqH
uaDSlXRI2noB5DLNXE0tWLmk0i9VijacDRUYjR00BNsKmQEPtR7lc2uhp1vlL8gj9eigNVMM+7mu
FzpwyrukwGVsrD9oqg0hkLrbzAzOErg2yPELqPdHxcGcQhufSCkfEUpBOm/IjlbG7Sb8Co0C9kDL
+3OZKkh16gxpZRRuE3VnxyXg03Hrzjo4wC65n2NLGFP4JCb06KWaQnTcp4jKv5vg+XNOAusdlYD3
ZGrXNtdYJx1ShcSfoNWwINMN4c2IigRwRuUEEDRbwLD9UmfJvRIqwP1SPDa8+ZJGl9J+VUfkcMsU
+AU/wlQW42Ua82089ckKrmcSHZQSMYay8x+tcT6HPGvdj4rNEJHXUzGBcUcIexpYUUqFaDdpk7MM
0/BDZwxEOnV7TEq9PJRO/4i2DtXatNtCLE/WlBX49Zpm3fAwibvwnpti7WOWjsbSNiBtBm5ybxcV
5qE1RNrxoSEI2lpNeALEIsyMfITY+vw5c8vnJEwA66tP0Es/lonwBuhNhDEd7SnJ89epP6peftSz
BDNBhqHKnFGysx0oY+O6bIv3xWBT9kcEPjSJ4cqB0EhdAjfskLP2z7bVnPT85CgBSvKRhb6AkH4o
ttbMJBzWMp51LcVrjE7aEdSb0RrJ8bZo7AiZt5xbzODPYoiRUC1Mh+kZYmqD+tzKd9uvXQIWPXFB
LM5phf9PlX0ogaZ5em+DlQjQ2zY/VYaH8HPYAygGmrgsIcTmvfGQtr25DVSFIqhq/Fn1NeIAU7/0
6nDnWy26jiKkMxDzucZ1cu22TwE/BHpaJvblojPJ/ci1RqyJzngFxe35+0GRHq7SjIRtJ+su13Vl
Lq0lImiItchjv1wuQ6DULNWWPBCQyXFotS0N87oFTbY1VloUU1XWi5akm0/OvcpQvM4t8Ppmgzu5
20WvjmozuHdqVW+bYF7rE9FflgOuiXxvG+Jfx7RLEDpKr8C6ayYZL9cGozxPU6KBtPmxS+6Pax0W
XyRYuT/Oj8QZ8rSJsWQ5W9CvpIkcpLJyLwhj2ezoOPDp5CflPlUckKfIBYIF1i5QoQOTmb99Up4V
OYK4HRUA+lRT28t91yu18npyRx/Fl8Dr67VLNYT0afG+6Sx/neSR+Qij9jBNm3JI4hcg/U4qhEMD
1/g0FB/8uUOOoEKOrSqc6qwJG9ehHc0D865NV8HSHvricZim+tjpMFbQDDrJvBSIUnQmyzzaAbXK
0ZzQw2B+GcMenb+lp8+AYUqlXEOmvLPGKj7NmW/ej1P/mKFZDfwHURAfct1Sn1N3Xzt6tdWD4kMj
plyOod4r2PSt2hih1zQCPh+2h25+HjXwUe4EZ8Cfn2s8TTtL+TQbLvBmpZ4RzIjbE/nNXaKrpPbn
5gW5MGer5EazhSj3xRyRn29BiW7Dpnc/RJ4PBRDDSsBr2CwqbrZTXJQlp+5rHnbNxVb94qz32Im5
/cpR2u5xzrtoPxf5ufNHhYQkBn82MpLZhDdGHPprpbHrVRna8apx1Oe+DedNElTuPvEYcBsNq6s/
u3IE1RE+1LQu3CnR+yiYI5LSxr5jyhEqRhAPOB6Csgt6krs+yIKdOWJtb+uQGn7mU0OSa5gcim23
X8RG7+3GwUWBXlZX5GKO/Hd9T9WKaAJeXKSS/IImB0oTaTEkj8Vs34SNRCbQ6bVdGpNNhWt5Ja7N
XWQvrZHZjiwQ3apEb6tGU6nqm7KbNuFY4Iwtaw9ygQ6ES96DFop1qJicjXBEbUXJdzK5LXPdMjEq
1+S+26Yzl09KPiLg/zM/OuWM7pB0h1VErADCE0vkSNHAJIr43SxBwETQRRGRjFAjtLXmDghstJMV
DrmwJLpRrl4T3Ib10bZ7dzWJ2ZFFVEBSK99pqL0ACWUh6263TS0cMpTg4Sdlrk3qeBTFkOtqKOYa
clsZTPhFSflqBrPI9uOIKZCstEh+htTPyValk8PUcXZhATBvLURC2IuR+5F58jkTnWMoMugQ5e1N
ZXvoG/KUw3iGqquX216k7m5PWSbOm58pdHkgnZKv1kQqQTL/CoGXlQvZEG6bcm2uumnRlojTymqa
5CDKxa12WGYO0Ytf26gl2tUH2RZMmVuSq5rMWwUKloV5Y60chyKyGn1pRKLAV32E6Sgyo1Ytflbx
k8lFC1F21eXIqN72yd9biIegmoWJuKgp3Ra3AsubfbP9qSpiWEa3ApNsbvLXTTISxInvugvZym6L
Wxu8NUQnNXcqLxYq+yIVH6TuuyQv8Hv5WWOSdY5fai5DVJb0T9VXWe24PrvrO3ord0R5S9eWTMvb
g3Nknvp3z9DA4SweHOBX4qH18p29vrnXdSsuX50YFc835d0bdfT22Jwc1niVIhdye3uvRU757GQN
WB7RlRDZmFB9utUM27oR2TyRrmpikZwl9ZShuUO3JDNJ8pWRr1Io0kly7bZPC7SN0+jmRlZbGt8g
jgY85zTjphFFGFMUk+Sx6wliXxG0sHCsDlMKkeaR1TlZf5Frb/YpdRUsofXB9HMFrD1i5rCGMAU5
JpzrgxehsSc7DpF0lWvUZjTwuTUorx8FRPlY5WZmom2IOwlVxDKCzd7E5P7EKyhfyaIJQ8h7gUZP
acFi6xKgx7VMaVz72ZM3VPH1lTRsx7gb5thfyFfSbkzmYE0aruRrCquBkE9+qDS0hzwGgCsfdF4J
ArJ8W68UXpcxH1E6n8bbJcxAROHFA+cDeVeu3rYb18aBHHYfXeNIie36hH+WtlW5M+vxjkiokMmy
teyeZS1Qbsq1W+FY7vMLpEXyytveustrwVj2nNdVSuefci/ApTJp8OL5SbOgtFhkW1fewigJx9dj
elDPK0nEGDXio61clYdk6em2Geiqg3SvrXzpyzIMv/htkm0CcUu9sOSVa7fF7/bl0iH4dk6QiZ/m
d5cYmausMsrB8jKp/JwfqAdAWkhu3z72u8++2ZcgaLecG9jAkfiu8qiaOi/OYGFtJnYVo7C+Rvdf
q1s0eAXYPhelLlOAsuSiFziS2z6q2eQ3dRVcbq07m3FID5nSZQjwiOyc/EQgsVvyI/LDv7uMPPDL
Z7zJWUGxus/FzYe18VELEQKSZ10vdz23l0gZl19DM/pkI4/LhS2+7/VoD75WzWgov9RWSsiukMnD
athRMZtWfVfk9bYX1XRbVNNFejmiCLC51U4Qc6GTKWUNoS20ZD+/L0TlVBEIgEqsBaFNsTrws+da
NdGyEm8AUkn+2kXAqxKlAb/UIQMAX8iBU/vYUIpBUeZg5UJuurLnlduxl2l0F4jBXlkYkoohu225
XbbC/Nqd2gfTVdv1AIQhM0ucZkS0oYqFpIjITVNW4eP8g+sYGfh/0pKm6Hl6Ncj52fy9vBe5S96Q
XASxZm/6DP9SzxrLrcxVy/x1JIZG18MQBJ799xSmwsDAVE+ADNQYtmk3ws4O3Yi+LxRQjUkMrHKt
abH37GiIAvtgpZhED7O56iqBMhMLuaZZ/dKMmm7bypq4OFWu1XCsas2ftyC46r0sFySDThOUNBK5
PSBxsp1Q5DJbS8W4XqScHQEVyHSUY4LAf277ecCKT0CMZH3juqZawR72w5AZs7aKRTTkivK5XKu4
MeQsumNcWSGQkqMvOulbAtfuwm6Z+1Z3V4qgIstV7lsVAUXBXF5dUA9GP6rzUdsRhQmEsSAZmIho
pkOgrmS1Z1KCc2UV41o2HE8giyxZBZervmRUmf595QVCvZTEtko+a1rcktq5ruLr0cVbyWaR+X25
xjNiXLjtVPtQWXY1hq2JuInbInNjB0sr+Ms/91tixGmFyEXb+KRIKCat0Q14kFeTlSS5dltI9lAL
5rADQLmSF0rl2CVX7RHtVfSHkoVRo0PXmkzGDn6P8ldIOltWROSiEnFniGewgfrz9lpDkQeUglqW
21Yvvng0srW5HlJR6EazbUmgS9gaWJiUMKt7/ZBnwURMLhqfXETkCOGH5ME3kn3VSifNCRwHFsac
V9FOqBjtvWAY96pqImN8286CatgmJUKVdTLs47gdQJP0JNm1KgQcJfdGUcSXs/LXW/kj8CmOvCmJ
fN8X1ws02ZpFNtz3el68Q39sOHU+mvH48BDXkCjCqMFLTNBR2QCS3lbeowca7yPVd9ahjlGr6yEj
jdIc/Mg5g8eoztGqVt35rGWXSc2drQkdOS2r9yWVJGhLxeOMhNa2gYp21xr2J12bwvuhAp5YzOq5
6zSII8G29N0j4XZ87CbVOIxIzwFI44UIwhV6je0qQsELPfWzRzb3CWu9ZJf0ZY4GknOJx0pkYVrj
rledPcBSBy5w729rf35IUIHDwteB+Df01ENsLP5wXFaKwVpHgTouZ1jKncP0Y2riams7IQ7og4GC
6tgYO7SMT7mPODci6fnGnGjRSI91uxYirxdE0LMqC/qdM9/HESChQJ0+DoZnUIEZ4OM5gwFwdUQX
wVK1HZrQ78hsVYc6NqqDXOuS6mtjZD0ETUTwjFAGuVBqEgUPrYA852IuBT+mQ8sxF7S3PHCQnPER
kbRSMzqh9Ujik9k4au2LOTU9/OPNYhunYbDN6/o09w4k4GZ4NDqcshDahvfmIM2P0vawCdIhe5cg
eRCCYSINEiB1E6OUVzvjejKC7l53c3XRlxScDRNTj7KIiiUS10cjR2vJqTT4QuRm0CtNSRU+WCVG
SZ7RblyAqFpLIjUzulcrKlBC06FfTuEGbbXmzuxY+C0uN8borUwfX1nscQpMsNx5wIPCNx6tPBuP
PnqZyEdPH0ZVD1dVjPGzLLiW4Yw2X9d9LsyxpiiF331NZn2K1S92QxI37/8sAx8dzlklw+9tZ9SR
F4bdHfPGxA8Ouvi6NlQywWl8qZB92BhV2FLvNNCHt0b1ocF7oh5y5FGF7ms2NRVk0hmKLQIPfYv/
YupZq54k+GKsJgspRgQWFNxaHSvA0E5F/i7Jivk+mIIOGUWkA8A7DLty1mG4g5Wah+hPDBhbzHIN
Qtj7WYm/QkuGhEKct1A1XJmbEENIJyuOhqHEpJr4w6VlKCggauEJ/BzSTBEySLpRuBB5KGZEbvW1
tUS8aYQIVzLBvHMZarsEXlKtB4zmKN+Sgcg2kdG2W3RSNr7lAXYrUn3powxnVEDfYFRTR23cd76a
HWAIJveV227VtMx2SVJ9KUeKJYVmtEtZkvpP9e4fqne6Y9vUzP599e4SFn9+/a9dA/b5z1+rd98/
+L1652h/aLqqaxA3PFt3Javie/WOQ66o0Xm807brwIT4UbvT/+ATmunalP1M1dY59KN2x+VMeiPo
Gxq7/x91O/tt2Y4ZpuuigWfwHfhehqP/tWxX1QGZaypeW2JbckhB+BnjFVt9nBCT24gUYt3gHjsx
JqNXzCR38EZ7XeTxrvY0HAVT5xSTjc3ObtU/usV8iHTr2Q3wUzci6GmM5pYm0v4vCM0eHYQPB4Rb
3fgYZsWuKU6GFT1UuXMaYq9cWMO46aH+ohfXIm7jwhP150s02u5eKx/awVwz1cF2pRiwKvSDbZCl
JwRisP1zRf7coOOsMCUAFqw+dfPRqfGjj8aOCEsx94mRwn2OqayoRLkI1H1rK/WQK5+LJMQ+h/yB
Etsn1Nhw9p4xUGspR8QR0l09ZkW5Hn+Lp3FA5tM5lWkPvWnUzki5EKY4f/bUfGovowbRDDpTJHOL
wcdRR3Y5wdjAUIZNVXePrcnfjpul52RfSUhflKpeoTv+dbKWjoFZuG+Rakan0ImU944NVsXX+2Pi
Fwfk0THGGxUgFf3DoGKY06bHArx6l+NGYCErWqk7ZZjOUe1g86EeiGMOhaeePV99ChUkffPp7FOO
E51qpj3VKLAgMLlqcKqP7PSIqNI3rYQJrUQodkyXyO0edaQEugSDWWgUCNgX7skxxk02JkebLLxm
zYdp4DaT/Agz4BKq/k4Pdl6Cpip9qaknxAfz2YynQ2xDTq+T/eBF+5rERD/HR8S/aRXRscTNLUV+
vO/wh2yXUeFs9XTYgCXfI1p7GgjTC8d+riY0QZTprM72sZ0+qilKq54ZfjMy2gEyMofRotpjawe/
wk4iD1bIU8OoNNERN1xt2/GXiwZN/XTUkFhm+toaz0mfvgRWeh8MK8/VzmVobcsWt2nAW5oe7NUa
r2yesOYPT10D325OvgAh/GYF4beqHS/iZyyV+alyadTm/KhVG4B4r5OKBSZDXaqOGILAxMC7lwzW
rkq6RWAMF48xGQum4TDbJfhEWKaN4e1RLDqPs73tpmifkWzSrBNlabLs/ILleNBCKlzBhGVI+g0d
mFbo6OIxgl6uSaXNmp9Em5wra6uqTGvAgfqWKFvrR5BHYzI+2uF0GUrzOTSYl4oKXZkgaBu/yL8x
YUY6Tsa5iag4DoITWwXffLIyOAOPm2BMX4CjHGwqlwjN7kMnXyI3i0nPsWjx3kQGCjnvZ6uLv9VJ
QyfRrjMn3gNDOypmsjd4zzMCO0xOlkU9PY0YcGW9uxzj+RzNyTEZ2nUV01aV+n1SrPp43KC0ezHT
7rFWsiMivpve/UJODIXD7kKYVgTjBdWWp9pOX1C58aZ23w7zk1PNT+IJdup0UNLkCL7lRfwwoj1q
wXBxsJ9XivmpmVCp0ZCdGvAF45Z8FJBGbL4Nx9xaOo9Gqebz0KhnxthNgYHImO0QaOZ69dLjfhKP
UBcvmGGwnpuxWXkIykWm+8XDBAvcz51vdu87Becx2naSjAfx3dKAvmxAZinCMyqe9U0c58c4oivo
wvlgW1B8fd71LuvWWZN+G01cTqPnoYd2EI2POirFojF5uLlXkf7kt3j6ZU8tv5TRO89jiS9kos5P
Kt5Pivc+wPC5tmLyDmTmDLwf8vnsoJYUWuNjpmKBm6/KbDwr3fTkxMMG8TF6mSJ6Ia/wsfeCh3tA
ziezVl9DlHMhUix7PYgWsKDQ3B5fUdn9kFsD6t/xtzZHXx2704rGTGUY5QxSoPYJ0FypnP2huDcK
jKsGjXC23VbotqSufTKBF8yVesb4BFoMq9bWMuaD8cWOkwe1iPctlvKVnh6ziu8+8npMSAPU/NK2
cAT/3Bj1u65DT7RsH9GuWc9gI2J/PEAROIr/OBysC7IuBs1rBENiBRCkrO618cfzSNusze6x0nnF
YrPc+OG8qh1rKzqrqOG1mjW0w9sgFejYR9FhE7kS3sfvPEa2Np6ftBjzZCHF7T912fho+BpBHRAR
PfyKldEuGO2TeCVFn6B6zgmmC3JY5Ix13jFNi6JFH7jPnYAqaDkjjWc+V52FCgTiyb3aXmyTd56O
6i7pz2Ebv7T8jTSnd/NwVB4doQJs86plL7E38H6E93V4En8r052TfOO08aTpdYD2gPkZ/4OTluMc
SP75XR8haWLHoMiAL3yYdXxRglKPKfkwGcNSZZuOgb/AVOmjG1cvk4dVnBVrr3FgI8eGc6LT+sx7
OqpT+mDvY7rY+ySc0lU0TerKBkOSOIhUBO2HNJqnbdwj/B7ioJZ2yXM2jmcPxbLDVGQHpv6fQZli
AkvVf4XhD4NePkyoG0atwtQJhQgT+R7s3x/HgeK3FmMiFtlUzuWa3DfN0bQZsnbXOfYDSrE6Due2
AVg0MvdyTS4Us/6+iSATX/tOFUB+z2WmL9H8nhN87M1pXCLEfe90CEipnk/srqQ+yNswMnCbhJog
F8PElC6L4Ur5s4VPBXra+IDtfTdfQ0D5GEbUM7DbGBA6KYNd1pPeSnsx4Y6eNEcLd0wsVi55fYx+
1G3V2mvNRWsj75f9jH40kr5D18C8A3uvPLvNN7u218mYrqacmhpWCmieOhWWfOxpderK4bDCzEeI
VinNoZwKpsxi0UHCO/Dl5u3sNCcnrEc09eHbt7nPU4/WqRKe8wJfE+Iv2Ppear3MFvABRgGKJ+4L
yGNU2Lqe3GbefY5GhILJ8600cJldTD23s0HWFqn5ZI9Y8JblkC8yxU7obqB9tvBTgpyGPcf6Kx4/
+z63Tq5ZtjhLqoukdnGLnZ4RmqFexmse13QevAL51F0oIV8AoyJ7Va+wlgsxhXQ/pSqmQCoMGzob
rWiQXUOAQK+AyCTOs6PYJysbHvV6ekzM4pTaPsJ5+K1b0UtkbvHTPkBd3f8S1P+G+a69QbcRJgPS
hN9sukDmLEd7oz8RxTTDeEiKbeck36pkN2jpI6mDR98dEVzHU3A6VMRRo1P9gwCA9oZzL/+yx+zB
sBB4RrJOfLNflC88c+hyG1nprR9o50kIuEwpPjlLO6N/IdCJADCMKcg6zz6JUOkfbpzZTnlVAtj9
+b//bYk/bxiW6/ANVGh56ps/PzjOaMRIcm71liCeviZnIq5U5cZTL4k2XLA1eGmKXTs+RGih1ya9
GoFtGE//IAEiQJP/+kVwrbIJ2oAzOm+eQGBQBHMh9W7Fw7fG/mIRmaTKAcGQd7BiL3raXhzUt10U
4YGrr/K0uwiyYk4+Pk0JWD1zC3IX+baPf/8TiTnav34zz7ZUx9HAPZrim//yhNBRpmY24cqOPmhO
V3MwQuNBaUg8jcNAEGrZKzPpvsjmXTbE5+n0SiT2GDSoTcYvqje+4ipIWxfhoWvN52BD+ehjmc5P
LUOXEU8LGwCLiO3sbNo41bgRIYjtDZsktraIK8HQbsBh8aak4wUtwr2bqefZsLY1z2LAfiwtqkUI
uCXu6pVmPqdYblQMfr6LcRroh9ptLnC7tvgLLEgqEsNGvLr+OrdrfEKaVYX4+5gFT0qAUfasAhsx
TwL26Bj12dW6i4/1XOV1XB596gIRS6JE3XTQi6bVIHbjExMz/8uKEVXYoX8Mkd2++/un8LvmYWqq
boE/VS1d6mj88hD0FLl6nNKEfWezxnLq3HnpPku/yMh6fNLaevf3f1AzfvfcEZUSs3bX5B1589y9
QXOZm/JmBvZ0aNL4fZwhF26gfz1cGga+tWsmL9NIpzYr/p3a9Y9Md6kHZXuDuD7t8ZaZ34dNvsuL
45z1F8/rFqOev0NggcaAtP9d2k9nA6vY2tXfNdiptsgf2dix4OG0yof8fqY/xKnnIK47uMCVlDur
R4WHAFTMCvDK2XtIwmr6ePBIbU/O/NQzq8qseuXFIdqen23hSIgHD/P7jRmnxxwH8aj54oaARbWk
W3pw2ZejBrXNKbfRpNsrgDoWTg0I+kFsu8NaLtDLVVenHa3IP/ouplPM9V81NLGBvzzqVYlDaPAu
T8YnuBWPUdQteqZgRODGs54SHdfFKrWMTzXT0SKNXkTQ2pa4AlnpicTex7qbXnudcCyPmLKHlwoT
HgE8DcDEjufAio+Jmh1D13zWC2s79PvMxMdcib8pwE30wMK4o1tPZfqipf4eC7PWOI+lsQ0nazvR
a/et+2z32llM94hYDhO+aPBigE2JeVJhb/UOO0oj3Ff5w6gzaHEfykD8ZgcnsPKkaskqav0B+NKr
75onRyNN8PctzftN/2I6roeuhuvolvumC54dpahMxcBClumbmNKNPHbtyfHLj+KWoc9s83/obX/X
61sqIafrOo5nvVWdqRGhBU8y0dkmTMgaJqbFPw+pv3llHVvTkZNh6WHL+Nd+MwqrBEdDrHFNt0c4
zMLUTE/nxxqdyirw4FTVdw+JWl3mmdgAqaNRUw9NmHwTUTZWUxik2KvI8DDr0USmZesp+ilh2tPr
5rNDR+jk6T4O+UyBnXwcfwH3RNzUJ0fUciH3UummI06yEf9s/amP6arrOsFkcF6VU3ZsbO9udLoL
YvUA5pIX3ZsObdseCnLcYl7mGFhHeRjclygHGITkTX60nMs8jFuLiY74khZxCNgI3Mfsx4KkBc7q
vVt+KMkwuFSVovGcGPHRG7pHzbGeqdcfXFQp89o4hnqA0/p0ENOmNoyOKl5WiVXjHm4d5uCd65P6
aMgX6DWzJLJ7dyNWIlrnVCiG5atuJPRS9eibxXCBjeKxipJjPyZ7nWJWypPEbG0r8griz6k1HU0f
W8+53T1mDcJalfMMbHYhJiUeutUK3wVzlUfRg5vM1/6+cWvqbwIcmhjML2ZFqmlabzKQuV62I8Zv
OaA4hs886yEx4xUStcybase075REPRQpRs1g2FoE96LN0JQ7HAfe694iXZozwkhM83qmhp1pnzrT
3TftE6Y/C4Tat2Lq1vfnJhsvoRLcN65Oyjz+5OGiUQJuQlr9FBvRx8lNXmKd6zs6P+mQdzszwhaD
xF9O5bbT6fMqUgA9bz7RqAgqunq8dL51Er1qNfevcH4g0jcHPO1eHXp+TG5fHKM4miV/aXIRJrYI
PsaNRnKB7J2vjBfP7S9a1y07a1xnxWcxSQUtCyNp3Fhzuy5JjjRGt8ksoh3yL3Y5PoF0OjPBGwcT
Yw48XURZJIHNymQO4b5T3q4DrQOj1Fygmb9O3bgRQZDViJSF8ezhFm6DtrZ9Z4OE7ZNtccddwCth
IBJMiq51vySWciF2/15CeB3/5/cUkd/0YgRu4h/G0mS23zzmAT+DtB36fDu4FARBc5slouDOMGxE
Izfa8Yx1tl8G/9C+EC361+7TJXxmhNY0HYTPm+6zMrE0A36db5FCf8rq9CjGOVeyNFcDJbYizY7+
AKeB/Nn/sXdmy3EryZb9IlzDEAgArwnkxByYTA6S+AKjSAnzGJi//i6wuqyqy6z7Wr/3C03SkXiS
ZCLCffv2vbJ0CEJLHFoKnhroxKpwmjwoloKbuJhB2SNZUWRnyJqtbvhrLWbI30zbSW1vN2u95CKU
OtNtVTfKzP1JvPpuNVitR8aYXHpN26tB7nH/M3iM1znVISxICAzlNYamIRD3IBsxXc5ZndDf1nM3
5U2XlkiILGi3hY0dYqtSEnQ9Aryz8R5R9FBPsPn/aa6XUclPMxVniVV26LIL9uGgSJf7lM+nwuHc
WJ/hyMo+1q/ZWvS3xdDf0kW/ND0/l+y35uSXmSFlz7/N1o02svZMyenb5g9roeNM+qnjba/oXBcR
9E1+BS/KTs9P9ECe2MH9uSoU0UA6WBxz3YorE+i/qxxCVsVjSWX+VTUe5pHpYnRw18e/bZ7uOnZF
CA8l8HdZPgsyT0JOIoLZZelryXRdOp7Ktaxb7PJj0ZkpjDPZYljMdIH3NW7W5QGPkLdwk2b5w6zD
1nL1S52jxKbOtZ+yD9g811W1NtDrVrVpJhtEm8V2FeHovSAqeEweqVgy49ZoCSm3qGlpf19v+IRn
YxwYIofzbf19bc4nvSd5LX9o++RSIieTw3GJ1cpPWSZAusqvwhhvai5ISMwuq7JW0S+Kbngkof67
iZ37F3ceP40qfV4QZ4xef9Zw3XT3HpFcD9OLyejAWNIPkaQXo+xpNuMPIXhVms0JjfpaDDP4Hngy
WYTny/65Km0FofMtTy+c5p9c4ac05/qguqzj57SR57VggkP8Bnb8JyEJ2yrEUZAtn0PMVUc1MZQF
ISbpQ+yhI7JTa5JiFDlAMogVRmvruhx5sWE59kB1+1DX8+n7Dc/QYy0jE67haeT7yeklUAUE9Jq1
G89r5+rlHeRqMmCZtK6XTyk6OkhSueGiltGnrqHrr2+4VX1NuVTrid5BNS3J5gUjCOQF5Qxv+cKE
J164SRsO/2XYDw2qM8fxqhMudfjnf7ierHVv7T8aYLpNAvl1W3KI6P9R5ecA1RtT2MVBOfNnqfhG
LgDvwld0LgSPHovk2oy6fXFGxmRGM6520WDVntc3lorJb3c7eoDOQyKuxvyeZ/b3sf39CRzzd5NS
4LbJ38qbP1NXWxcOQAMnz17mBbp0WT8bs/aMHjRu1VOmmdCiq8SfEpJ5xcCdU7aa2Oo5Y/Opnw9W
Uxe+1fe3wqFJx4wIXK+mZHaXS1klPzFpmGe58JhMEv8m/r2PuvXwMaQ1zFpEjbZCC8XERllh4eC/
lnyvfBnDTjLZeoKj66Fyp9385kFDGYa/hGbXfsUDvp4v8WIdK3h6I4lW66kuRXfamhxO65nzHGn6
lS2WTdXGH7pLFTKMb5Y+3QHrkGdPeJIBpqHdrnd4nnScw2rHXkvQjJR6673b5xePd+T6/CnHezas
54G5Rp7qt/WzrWVSZK6tcfKQPWqts62YCazviswR1/WTeCvxAHl5VQZwjxCLMT2snYZQwws5+Ae7
mj9nMg16dPtiBszgGbtDW1MFVf1dPycNuf7GPO5hL3As1duoUX/zrn8BKHhbH+jO+Wfp///n7v/T
3N0wPASe//Pc/ZJ8wp78KP+3mfs//tH/mrm7LLjSVjiGQJpZC4B/hRx6+n+xFMv4XHi21PHSUav8
c+ru/pfBHNz0pGdJNLdV6PvX1F16NiNyV/xzVv//MHk31v/Jvx8sZNwaFgeKg6ZI2atb/yFoNZM2
EcWtjJMWGs9d21SXcBlsTIE2tmrv92RM2CX7Kgbz0elQ4JPlscWgc/IW4/r9OzxZLhKH9zTnrXgq
4uJnUy3j6ft3Nmg68l3jYmfU0aco9D+lSXqNpolzTIPhL0adB1kZ0kKMctvPcXGKMmlz3jJT1go2
bGZi4DlNyuY+TcOvOs/kyZHDXbUqemRYZr2GKenYkLUUHnV3OlYYlfhe3xR50vfSkclOyrBSq5AR
s3lbhCfGVgcckupRmFD3Qn1fmFH0ZLBDCksVhF2ydoBk98UfkqWDYhrGnYWAHMyTUT43Wco8iEiX
bTKV4giDgqQMFp6fFjJBfNYhb0Noas8QAJn9Kf1pIrDhBHaWF918yioan51CgK1Lc/DoZCtWjTm/
R7pO9ETPmB8MDBUpwFqm19xyJmbPPFeSWbI+PBcRkf+N653dfqJki7PiGA7acuDHRyiYZTlXd8aG
QEA+kGkjjc+uGB7xQ/pt2c1Ho9OGa9WzbCmi8s9Ml3buR+U9uwv8SpNTdRgIolZZqkOUCGUAcYGN
1SHLsF2r4Sw7EqL1mAA8gX+sZoPtkTPZz5xCnkm5OED7cs+jmh7K2EL5tAd3x0gpvBIURzpRe0vM
v+ViaIkP9A0/kmYpn6/uqGPSuEnW2iDGR0/uqCPPOcN9gU59pynYz9LsrqKJJjiSOWHIxAk9edC/
BzvFvdFp7/m8sNnWec0ppHfa5M1bVHTVyRiIA4n1+j42Hvggkq027NK6JzQLG3eTYx4HN1IH9tW3
bmpmvph146Y8oOPjwPK2U7KsM1uPvcEi6r8dELd/XNn/nl5r/EcjgMDAcwZV0CG81LbN/3zgXNWP
OazW9jRKBwRKWBGZHQ5nWo+K4iu5KMb3R5zzzx0xWMcSoi/uVBXEIoUeGeGk/L+/Hlqe9RH/t9qC
VyRYmHeEjc4uPU4C/vu/iZZaklu11legGyIounlWpDsbi56f1+MdGAgLPQNOU9WQ5+v28p2YB+0p
rO1TC9Wn8ayW4GQ2vEPgPx32vluTe8SOFmH0PorxLLnkC6gxvxx+bjgN0ujF+wTFOgdCQ8sYeoLr
DZRNgvMzuS9TN9yma5vTDeSqwMhWBPJcJJHPDZXJruv5h5GsaTW5hDEvKKqgmtZYOBop/Ha/PDpz
ehn64kDgqHNsBib9Zf1o5EKe4sFKtmv0mJ+20XQV+rGzwuK3NiwwkOGI7qUWX1qxpC9R351x0Dkw
exzXd3H30AUYeDwNCabJiC6ov5lv1ijKfR13l6Itn81Zex+9aL67rbW1W/2NdTVxrjCWS1MTt4UM
OvDAsW+no7vDXBSwmGm+6D4opRLD8aQfV5fAxEj0EHfs0Ecpq1Qino4GPPbDMP4tQhyTTdq/Gq3k
4U4M5TeWBiDGi69zCQKrd8CJR1FKCZh6W6v4VRRdtE3G0t6K3MOgVBgf3xvPiJtyn/X9D0cyXYbQ
C7x0bIK68GB6EeS4ceou8mPy9cFqg89cipNQJRndONoPbWYNT6XTbxXUXF5ShYhJveRm8zZNCaGx
m3E6TwsolhBUwabum/6QOgZq1fDleCOpnClRiax1QjKNxBaYLDEMGhn9dlqdhpbkckepUwxMTg02
+CSbN0jftb8c12C1V2KGziMp9yJmz7PrIOnZWjYGdc8nTddnpLW1FaLCPw/nH0OcsP8509gNQmNv
dfaqUyNA4QBPD1cbL61v7W07BeNFxEKczGV+4Wt6XKA1CUkobUpi0EUZFINLwwSjn4wrdlpeEpsU
jOp0+vkugYAnEpBmLTwHRDzMnn7H07HGSzg7p9V92Xapb1ZeB4FPP1Su5Z3JSHhiyzXbpSOZ5gQm
ggoIPZfWKHlsIYtsOve1wbp7zL0ZQIEVftjezD6NFxHbZ8QIOMm6lves9RqhEdjRkXhSLBxedrdL
P5Y0taVXeXtvGuqgXOMl+t4dYHg126pWL6ozpjuIB/IauQFCpc0XQN6MgqcSruhKKa3tZ2syxOPS
72qDklpZ5qfWmCvNmK8zS8IXSzhvFQ7cDbLwnvo/wXtbVee5DWp8JoZqplsuXOXPWXmt01YLQlMH
n1omb6ZRQoWQ5M5yFWdBiq1t68S0XmoeWKttgcJ2hreNVUF+w5DgpzapBYjBIFE8zEB+Z0DouaWa
qbWfozZvD80axFTlROMlimmbLgIvIV0dILS3BRDzGg3zb1EDsxVWdEtbsvJw3pGW0873KSmTfSPy
d08TMGLXk6dZ2vdYh8nAJgLwbbt9G0rvVbEqvTHQEfZTqZF5sX4fAMye9FSbiF4lsCHHW2OHL07/
k4DyFH8ZjDANmpYxgT3rI3zJVgfEUXbbVJqHftSTM/0Blohcg6ldi88a/NzV+iwWs6JmgNpNHqSw
jb9jUvBeVKFP+MIXwY5wKteHsQzDWyzbg1GmycYaxmTfA7z4PuPqTPAwCIoM5Vjnehq609wluCwg
0BeGzbLU2L5X45getMKXZIAgJXXvdVE1AZbFddkUqHM6mPtsTsFVzrZFSBUPmSnmByYwyNNjGm3C
sdzZxd0OLWfX68oBA21fu7FksX99Igsr8eM5rq6O0z7UioKqVQ57TG2Pu6yqn4Y29COxtOd6xqvc
dIiEXBwS5an7A0xWXYu+X1st7RCa9TVkY/Dm6ZF3c10AknUE2U2MZD0NVn/GVkWHPEPzLqwHnPfv
sGoJGAut7C5n7STqWZ1yVlmqKomPnVfPvlMU8abRBtOnbH4Jc0sSmVLsrHxxzk0VNHidSM3UCHOI
4DWHc8riw8JmCrsx8Slz0yNwJ8ybGesBcw/5YOT5i7tsCYSL/3Eo4cdxGh+yyW22wpiEL70IP9DI
36AqCf00tImUjcDbWX30laHyPTVZAgq7qn6x84sCa/VPlZN1p5LD5NrmNsM3aFEbjezTM93DMRfk
QXY68Xiq87Zl1NW7dSpUlddMT9Kj0suNVeQPKjfD7SiAeBHXInbSgrO49PNOSAsH2OJENyfyLnOi
U5DBuz6vgF7Gex2X0WMZgyyMlekGs97wmPSgcxbibvySNACAuTUgqZiEX9cV8BzGj74TZoAJQSH7
debWjhB/Erc7S840pDcoCDbfMV8f5nEHbgxV0I25IMRE4J5FXhzL7cleaI19BLyE7J9iLivDaThr
6fikVYA1vn83ZoAZhVPDAVkQOjqu2OfcjAkEWfC3EOIJvSzfDEWEE78Ns0AfOMuNaDqmvRk+Rcq3
dX1vuS6gpxpk2jyAc+0m/RH5FdBcanrbxXY/chLmtgP2/G0705awTsTXHYnXuX2vQ6/bVusBm6xH
bY90sZWLrYPFUcnR6OefFj5hFiPCYSdqYzcq0+ROV1kgIb0d4hZZLo7vXef+yXLu7czUjBc1GA8k
143nnJKWuqX9MtLaZzpmXFl2feHlpMi5yZ8p0rvbIEkNIvx20yOi7KOoeVU163AJ4h5GlrDbj41a
AgxG1SkZzeTKTOgtG3uSYDeRnrBOWdjetWu0I+EJj8LK/hJeUh/ieN7rvFcFe3NPUxwjjGVcBovx
Gcn8xO5us7fYL9N4yHgIA17otJ3Xb+6cprvcKbU7V5eQs3EtWyQRjt2DWFQewNReiHPNnaPtFb9g
RranJpFPS9yU97r9jrDpga0VfUPdCVrc9qY7IQU4EFMOCyvviWbTgCW6EWqgF1mvyjG3XjsGCQEi
t2Jq280gUximDP5P3x/6Uv9CBuKvE7hzclrcq3EXRNlQnIgaginJZ/DJJD2SwsGm0yRI+kFL8g5T
M9n7TpVE3km7Ov+jgWwTZ7mX+S5JbNMnzk0c6wRMTbNAwEyoBgO9RAWb2xUaFBfTIV5CmJquCS01
7B4hCJS7ekQQhYdebxCjUr+YZXdYivxPGErAqMMw8leJapFRLI6JgwV8MpHTkr7+9f2uLPDf3oYx
Pme6/ejVTX2Lm6jw0XRrtoam3zEdkp92bbWrWt3cjR6Vdy3melc7zQ+T7s4fcelg/raJP04qAye9
FB+8Ml4eAhRRpCTI9JI94XSYTdw8c7xbrPHBWY/+zlXlNlptg6WZHStvlLShkCSnMeTesioGkhZc
u7Lu8DRW6zt9YRJaQJrz1JVgV4xynGDucdazZmtllObMH+6WRi6Jq+UAYLzPqTf1B9Emf0RS/abF
FScghM7BMOkbBmzEac0y1kRwVTBmo9x5WInfsbz4+WwTTcC+M5ccjzJ/LvdtN1eBDHvWhSyNPBu7
hwtjHq1hMM5Db/424NpqkfB8azbNbc8CEEv547IpE88iOCRsgiEGKs9eIjeuGydBJSXeuMHMV5/a
UygIqBWjV+yVGgDWvLucbNexNO4WQoS22vPIqYh2euUec7uqGAMmkx+WertZWsd6nKZ3s8u31lPV
SfcA3HTZ4zS9ei2lRqEdDJyD5FiyMJe0lB/cFdbDJyN9/ZoPEegVr5FBKTnbcQUcyTfgypBkrhQu
DubOfO7ced8zEWGxaHTOFt+sLQ0+eMc0wqqeAgR0WJzdKyH+8lPBC1JnUCIrC/21PYrFALnVl3gy
FY4qOy6e+iZ9I21K+uaAMyeV61PgIcjjE5sDD5BmmCnrbPcMjJRwTkaWztcOCb90L/mYF5sq9qyD
juH/THbbpWKMjW/f+QinxXmyQ7PY9wvmY3Zf9Qu8h2GXNeuWsgBxmnlsM7Tx1m54vK0iEW9Uuc85
5mnHbI8T0HpqgOzs2uioiXqcDStmaxXer46QYzhNThYBMlNcpgzJypr+f51ntfVptD3g9t50shth
X4zMVv+o5kqTDLg4jS556Og7W9I5aGjRm47afVvo7LM7s/LO7Hv6Y+oap+8P606jENljGBv6tk2Z
3PcdYXF4ag+ypKlloPuVmTxJIwI7AkoF8TzW7kx3q9PYKngXq+yW1KvwtXg5tQLijddCT6LgOWrV
PJzaSrh+6JLbreHkOSUr3+37V6zWAd+Ba+iJTgZ1hRkmdqvmTIXmHizDeEwSPb2jT5aPuHbp0DgI
AMVV85rMVQbO1H9YYZrdeFay20RyR2D1NI+1yUYElprHJhvDc2iStb5hu59aVIvzE6V+doLLjR0a
ILVv6Ev40JJb549mp8hkcdPPhbxNcsjL4o4AahyMuTe2ZqcRUz36CfFSO1GGv8K+K85dvD5ZpfQC
vI3uQ2/TRgxMNGGjm9rLmJU/qHT7fZLNwNELkHa8Jf3cq4jbqJP50SjwZUR5iLF5aQqIzwyKrCm7
a1U1A8jNSMXz2mlTQkx2Y6AG4yp6aZN1HSZvYidQRvukj5KXaCrth7LjtbC8Er9wSi/nuYq+zqNI
nGe9cZznuGk5ErBNH7HtgAx22E3iGk+fqjlbc3OGkw4zXJgtZyNJRMi6zXu1MF5NsGKgmQ3VXksK
89a74TPQaX1n2R5Q6bgH/DxVGqtz7vH7i04tyGuRV/pza14stzUu3++VzjCOdMNPI7XwrcaYt/kW
IWtTZqcFKSMQofkVSnZyqZPzQxMOjwtQe70cb3Rfm2jJyEhK2YRMRnemXnbSADGQMljpl7h5XZx2
ObeoAZdWk/fQoUprbINxpwbLtvHEubl0QJWWuDonI8eSw24L4p7JxdsW6b6l9IJRmTinyg5J0fWO
ve1Fl4H9WFTCDNNIOpGPk4X+hDMkiNjsooLnS2LFAJpoxU9KueqlpKBgXpJ1B9UuV1iLnR+DcL4U
C9mIghDDq6YWbN0MHi+WntaBrtwG8ulYCDIjABYO4b1ghfWcCdEecg50bluWF+LF+FMWXn0ixzSH
EkibBBkG5ndvBSU5Bqd8IghBmDO2i7xzTt8fRGV2+2Ucn+3BdE7DqLM2XEz94bsAcbX2YYlaEgrV
ZDxYRsf/fDGOlQlGU5V6HjSy4rwwUWJSI2Bg+Ae+xx1v7mksNcvnRP2ILFVRPdTR1uSG2nkdSZWw
NhWiBwGUlnvUbLQfPZ0c3t1DssNd0BzC9NqrTL15efPa1jqIhdF7LVn1kiQU2kYaXYvSMC42QHd9
0pwDV4ZJciEnaJMp97Z0eUq96z71DkhVz1mys8diqO0m1qlp68c2trH7N+qnxWZU63rjhRXS3A+n
SBxtsTwIu3oJifH7biSrlSmBrP6zw1zuK0VzCzKIoSwoxSjjy1drIDB5bB+JWv5UsdvuPPVDm0hR
lNI5WlZCToGOT92l3CF2EGZpKpf9UmmSHOY+Piwr21N5W37Imm+BMak13TpX2vDUlYza7KiEDa2N
VJ7eh722eAUmz7WUnkrioMKkYKKQblsZBiG3/EN5UvaIppDSq4vGRG8KedMWEZvqAjm7Z1Sz46BR
u5xjnL0KeLYisXPs+Gazp48zdwAI6ABzbdtTKb+m7DSQQUEoV2XpL5G9AqXJ3kahqfTt98+f0g3k
u7bATxT1D23oyr1rLrRC+UCqIlFnM17NuaAIm1kkHFBBz57j0t1HJnvHjBfmGQhxnSvrMpfuziCw
Z695paCpQMhsM0jnymAjnE0zMmTa+DGet2NmEjsp1zFoq083VfKgay3bJi2DzELOf0dTNhfFyaR6
t9oZKJ37IdKiINZH+6Eg0ES4IDbRklJQdhyEbe9wVFqQ7NuyDTS7hEDqDtIfwjXgNLFe5Eg7M9Vs
ZgHvjv0ID5gfuWa4MeM9bQJQ+bZAqctSSDwzL44Q8F73Bvb6Sr4LESomlU7ysLUMPTqOg/XTZaHo
2gp5B2iwQpGjNzu2gTabHuhCDXWvq7roIFT4tZpl6Ie5s/SiPUxJE/qezR50WCJz4fPNNfw0Dveu
RF5yUYb/OqXRnLU80p57hjuymjHvrWJKHzY/GXvc6ykj93TIh0OxLJu0AB8+yzJ9KN4kIIxjxHdp
Y7WUVkJWX1YLaGI2h13PQnVAaI7zYDfElhpxfVgDyFcVFO5gFKaUWFjnG8bckhwLn2pmn09q2TgS
2UYK9B30935bNLEKelYbsIC+Z6OyHlTFuTOaTvk0jM0uqu0HKi8BfSYdtjqZDISr8upTQ5TbsUnC
TfURd8P47nX2CyQFfykZRKXhxZqH8klfoqB3ydexssajzTTqX2D9BFImoXBlbiSErkYUU+ZLVxus
E4kuAU+OxyAcF/nA+/Qn+zFYYYzrt3Jv8b52RNPgnEpIuaXR9pbiVnW0uV5lxn5MOuTb4LnXNlvo
HcKaA7QdtVNfQf3+ViR6izPcSam23BRPBauX7WFk/hVFP1hQkwRRr7FSxHCc3aUG9u54yWEQVviA
keGMW5WmUsj4uYwMd2M1VkQbw067tPr4Wc2soY+jV21to65PzvrBTpwLAe3d/rtoic3pyamUtvNy
Jzqx2+F3hgulwg27AgebSnndbnNK62S7agIgXT2ZHW1+C52zAIrKh1Jqb7IC9Nq15EEYOJyvGIt2
fcxR3XXGU2ZkcaCsvy57TofSGd6tqHVRMwTdU+Ms27Ez502uIueETMrWmigfpqxuzsrEVTTX0bpQ
9K5rUQNYsk5RD6bwSY3Jasz/XTWd98z6CVGgXeMEgooSUDO4elSb/EWy6ah1KTiTtFzlI4+QQeam
RATxQltnsH7ES/eZsRfNMqEyHsxURoFoi2k/ZT0rqVNJXmrvbgpWprjHZbEVLTxXUjqKl0UvIDGQ
9thpLG12U8/8N2TEmtWV/UoJdBgcVW/HATL6gvP+guUffcbEFNGPlt977vKiXIr+1GNs4DnDYQS6
euvS4r2txx2mKfOlEV/KhejrRA6Gq7Q5e2OS7xozKXZZhedZjKhg1tK9SrsENtSCWx+M0SK3v3rV
Xd7OnrUw0exDdwPl6GfeYB+z7J+ExEqu1LFmXIuNzRgnk1acAsUbin3BMPBBBw6aomtaxPjKqmMc
yZT2vHjixp4v4wd2IX+MTfg3zBbaQVS3M5aync5R+rOszXuUot1kZR1vl5GLhR+Rtse5pW5rHi7y
wZmnw2D7UuuDkFiuXVxS1S7sO7MybmKvi937FHkElhF9tFsyDPXpNM+QReOfWgfk0hkIbjNyEozq
Nep/yJ0WMY5TkpW5ai9L4jtAyNW/6j53T164jMH3f+XOZC6K/Z4g/LPU1m1Yho9+vdBPCNayXWt+
7AuatLSv9o3NsnYfD8dIi83LkMdcJ/N44zlM9jzqPmMx1nxdu38N449Gm4mMMEJxZB1tWBujNmCE
VbMrMqNTe9TyfRmrjROq9Iddfc3wz5m1VYjgoRg5I5r4FPVxw92P+Xga6Ri1xn2ifUOEZQS4tHO/
lcUiLqVk22gMU5K1U6jXwtGdYGqL8zwbGSObmYNrSSlImlY9jkVhnXXjr0n+5vdYO0up8L0MA1uX
tM/u+IO0g5vsycZRHCPBnLifQ96hfieLuyHRq3ueZOOdEHNu2rx8sQDV3SNri4Dv4dRrwBIvEOgG
I/07cVAFbWN9EHD0IiMs27buZbtgEqC1Z08D/B3NBBRN1iMu9l3Hnv8+SaPH1O6fhTkcU5oPEr7I
2yKxBr1J+wojJYJYg6WKkpgGjU1PrqlLR2/L91LtDFDYunTIA+XxiXXjRH8Dt1YjULUSRCyzaLh3
RlJthiesvB0WgJRXMhRfBgEizB78dZQijWXcGaU7BUahs6xJac7w3fUn1ohAmA2MD7S8QBPv6w0N
SZLX71qdYNRjRr4TmZ/WtreRY3PWiyy8xLH0sPjxqyjSzpkavWMnp14PrNyCHD3Kn6wAvY4RKoFt
kdQkmzhitM+H7199f9AWpT8MpnYopza6RmURH6Yu/oL1Do+FWLf4WocEolUDi77ff9avfzaqodt3
+Gk3TFsJApfQncbKwUpmUYFfvz/ophXtevw4//izcJlBMHdMSBwxpVc9ctMrpf9yjAiRyKYyvf7r
z79/BVREUhOQhOk6O530XZM72k0fbFmdBcv7l7Fq/nCRc8Q2cMWpIYHfaqUWpMOks73kOn409PnB
QhBeg2sGNJZMf2D/9t2E4UAER9b4OryDYQ3wFm5ZEerL2pThUfzqkB+3mlsZW53F8+cMafI8JGQI
6N5dSrLeZ7yZpBZkftih96HF3wq+s77GIajc/JqUKGRWKN9HOi8C6ZPXSq//lmPyZo3xgc4fAhfS
ZOOR8BM1SDndbO1bK0F+b8XJACERFFa3YZUTmmLBeHr8Kstf5L5+GAz/+qg1CEram2SEp7nzIzds
xmox/s9Inr0ZsZjejqpN9i3gvuiumKNmNsnfkdcQRYRytjHo4hzMvhjtSMLClR3bsV9l+kc5eWoT
v/fGb4d5EZ2UeKjGydmWjc7UhmBfNoiyq2WWri8GqW/KPtc2ZmoX+ExMwmyGgxDV9ChaQ0eU/rUY
mHIdt2DNusBS4TpPucwZ8dbt1V6GHW1rP7DnpKOtibBgHO1pxzAkRa5flejY7p9CJHHf7cKBrrS/
aocpn+Ifll07+FaoD1KKRq0T6HhdfnZiPiEehl8l9kl9LhXHbrPl0vCRjqFJKz6nnq9doTpkGiFg
ZfWbfSxo3LYFlGOBA64RsE60Fa/DhvMCfNuZb5P3OyNkeBNBKqKQJgMatILhE4uJbLNjakU9XDh5
YPaK1nf9KlrraxnDV+o8MACD/ezVTpAsyddkbMja5Llo9dhPkzhZ3fCfS9JAs8mzHCj5eM/r7FoV
4ROzY6hD3erkzKZmJ9vwZJLjwuCD5ky4OIBXB0DT2C8uYyLP6ZB4WCf0ndj+42VfWe8wNVWkryfK
Yr+wr5PAZq+piCySx8NyL1mD8OdRVVu97x7428/jwPq21jcnM50JbS8Vwfq5eI7NZE2OV/q2Tgck
UDzWk92yg5TtJ5sUMu6OP7ajHyjbd2amkxXTQX3wWNJ34x1Rg/wESmPNq2zuZmvDUl/snUuC1N7S
nCePTYAgidg2G4hHIiW93tJnfhmTdetb1EcRloHFtsNWtzuMV8kfB8Y66J0+YFjp7pwJSJGnoqAL
SVEKnXZv2uWjQuDBnSmZ0hfursv0d4aSv/i+JvWjNYHwjiVvqqojIVvvGND32papNXdMhYxSgxbK
I7bvKo2fT4glYtuHJaMBIrrjTh3oOUumbDZDmBrRPiNEfCnHQ6VV+W6c0xvpkfSkGctJdUOOEwoa
F465htdYqn2WJmWzGnZlKrrtkFTMDYUKStVXwVJgTMq5DseoZUAv0009cVVETnOO2iTbNrDjMhOx
Sc/9opFGgKdum2BvIp2i9gl6farcVPihnS8sJntbh5zfzdxrgoMQ26os0bdY0rgyDi1pYRci08Eo
kOyj/+5y6HBGQ2mftTkDYR33ff0FYtPyixrRfpGY54vwtfLMQ16gpbRGGwUM3J97g7XPli0W8UkG
NNOV+QNn00fGibZxbMLWYww1uWK7fQz192ZG8kHBIAjCeutH3MbOS9GzIrGUu9B0p4PjdJeqYFQb
SoQ4MRd+aVSBvdabYrS7YyIhHCwU8bo7Eu5Zv7dYXvyxi9liX9TzPJKma5U4KasiArvFD1XqcifA
kNDY/UjT7DfLRBXpOX/Lsp23XjLGe931Xubp1FjhL5OTKOgYR+3cSdx15PrYRVwWLp1vkv2s4L8R
dWF+1lX01vPUpZ5ps3iAUV38N3tn0tw2sm3r/3LnOAEg0Q7ehADYgBRFNe40QdhlG32X6PHr7wfW
ifuq5PPKcecvHMGQ5CqTIoHM3Huv9a16fSvd8oc9ds2hqSEYOqe4kV9Ka4j9VYyMGtZLvflLaA7R
jJCzP5S9uR+VEXx9mVDGRwj2+SzKKOv9wmBu3mT1hX7pd9QBb3E9Tierd36Oq/sjMtlw20LZTxKK
/D/L0+6W9r+L0wiM4Y/m2q4r3Pf21rYuAbgUTRQOOblsC9GhVgPSqEJ6lUyxOOgiqWhL6AZrfxTk
BeLnXCHgdsTPZNOZN3KrQyxpJYeY09FvXtw7Vb7uGDaafHS9ZDXptuG+cxMZ0ZrYCbMEwrwccZJb
+8tyU+xTiRHQoqefX7gPCL7TraNVeKOT2Ps1BZjPYFbROJdNKwDCrtQu/YASVV+ef/MC37na7i/Q
snl5LkpDHSTk36V9Y1JbQ+fGUWhQ5sVo3jlNVESVrKlyaHnhXtJN826OmDiqxYS+yfIEsLjrP7+M
XzTGvE22qhLXg9gYztg784JmDJ0SIz0MUdMwpFhzr4aMX5fmW21x6Cy2D7Mh9zOqi+I38sZ37k7e
AAx9Dp8MeDFw0uQL/U3biIPTblAHW6HYRtId48IsTZ3AnNwCCiK/cWxNEwoZ+Hj//Dvr22f/9wvX
Ic5Ih64BaA0L6zvDl+bUGZEj5M41ado+IvuCEqT4LhEGxz5ODwsgfKl182u1Oj9rGzKHY9yW+2mv
HIB4KulP4lNzf3FH+m/VjLlyHc5FJscH06y/lhaHeLQOv5OnvreTb28Y7hLVsXVhcMm8l6cuJS0f
l5NxKAZJf0WBlrkpCGqGDn4ujPEm4AwhzTgi0DNW0XoR4RMXBLgSBei47FElZpNeE8vLzF3BxSGH
bjnmunxq+gZCiLrZtNHv2UI5MDdGRL5+LycIAFOXMXBgNLErEVxcGj1BK2dbHq3oDPVEph8YTT9w
8NZe//mT+vXqdEywCWj1bFyV6D7+fonggmxV3mkrHOgb7zpuYEwnbdCOw+dOcBJMJQ1gzc4+SStX
9//83L9Kb3lueA0uNYmpIwn++3MXkT6hfu+sUFOtoFrnbo9Ic8CgGfkEkP/Owv3rcuWYtqs5pmm5
LsvWu2ezejjzqCUtyNHKj6luPqDx3gCR6Lg1rDO/tS3p2/Ly7h7AUitU4SAtxrLw7q3N27Kl81Gb
YR5FdpAqmceR+KB1RrWrh63ZsY0I0pq2f6w8N40EL0LKkxfVDk3AbTzaSts4ibh5votGy8Ylm1xQ
VU0RLC3T2OcsWOsGEI27NuQM7f5m+dB/XUAdy2T54g0zBF+9e8sAEUTLVFgG2RGK7dGzqA5ZJ2/a
4MThbLvzUdOUz4JBmOXychFUDRuCnh7bJkecHBQiTXXoCJQnvmsjjNbWg6M0H/W0iUlC+QBub/2N
af4/XM6u7jLa5W1nv3//ngNQhbzXmNiyupQGv8m0w3TIOUEBeNKiWvOB/iyou5y4VH/jctX+w5rH
lQwchQY0nuj3+6FN85bnLvVw3twDbbUuO81BuTPKHP450/xIjgt+S6fZGVnPrGvT1MqZBDA0fuPu
n++t97ScbSkDZklenYFpzjLF9mr/omsf1bQSGN+0sLBILbqrh9ZN83Pj+ksOa/OBqpwbjvOhAtzg
N3f2nQTz92t/A1maCOpsBja/LivMuhy1StSwUdUv9AQblCNi+Ww6h1IUz9juBdzJkhZotI1w1CxG
ixwzJEmsNzvVj1GhaN8kyTvrUJuPowjp3HupJolEX1EzxFYGIoPB5eNsaLc14YjRREYYu4N2zkcC
Lk1zxS8+qofehAHYJ4zcGjS11ziNA0GfZYdhxNyXrWT3Wyw3SOvC9TOjfAZGdRxatzozlNiWBnPR
G7CQrnU0GlSz2hInOPF0pF8dx3RXauxlWvWWqfGzvjrdPnMZFE5adIQ8SVogtEM7ni9xpluHaW4b
oF/KBRb+gnlcHJUMVZJS5s+Yzacdh9pLN04rczGXYWdHRZUN6kpAxehcKrt46eP8NnSJRnUGGPOf
L5f/sGG7MApsGBBCp4C4L2Z/uVyqlOoR6L0ZxpPhnFf8kSgNvmVJ5zyNvXom6vws8wXNQEY41NLh
K62y6nWYARurq2S4TAs2btEV60NxcLWJPgFaRoYlGB+H1vwAKx0wCv7t37xw89c73lVtVlmOx64j
nF+YRMWIbIUzYHiXiZpoTABB/Rzi2PxWlvLNURbQQyYZgesaYX0qmElXw613DQLqGrZTJDQl5y/W
rFS9ROTR030WqAfl7DHsFKc8rukrZh9jplXByJTvYEQk5vYNs4aOsZbmfhbZhLxeU0rjLAom+RYy
9VCbm9v9ZNVT91/KG44pFkZ31kkeBEQXMVs+G6V4mhVmIYX8Q0aInv25SJkUsmQeWzp4clrcvfLm
iAZTSpkSS7dNy1ZO94J3+LGMZhDMuMGOdY/Oy9SnL/98VfwHu46rskezioDeAT71bgtT2y5ZR4ct
rHCOLs2ea2f3bYCcDX+RW4gdkSsLjThGgjlgs7BobegoCaII8qpieJy/Wd21X7ZUS/DuG9qGAMO4
8/71tGnH4FIua8jHO53sDkmFbQdzrcpritvc6p/yvqo9u0H3OKvNPllRqlc2g7c0qbvLkGrJb066
v676vCRcTRAYLdhkv6x0BCaiyaZ5GOow65CZgu2kXxGReXbOE432jI68zrbU5YF+/3Kyit4r1VE/
C80W3m8+rl/O+9trQWusqWI7vL7HeJS4cxpyAJYQ7CK+QNwJp65vDyljwN008KFFOoTxmLmn31uK
5tsDr02Zmsc4J8xvacsbc/2I/2cwfFAEOCyQKJ7XeX37zQv9dXeyOFBsRQnmJgqE96VZIRLwkI09
hYrceCgSO1IZqxfUsS51Wu5Af8C7UqH5f4wi96i4hMtxa7tpmVyU9FmsmFAm2/yQxFKeJLHCcGOc
8lIs00OynxH6PjftXHosd9cezMgLKwSsblfHcDQ1gT6wDBPz1viLAYV3rd0vUdX/UFfkn/UiiGFT
+xKdVVO5flIhCDczg+biJqxO2qjcj46JstDqQKL3P4zONk9mC9FDLqWNdb4lOAyz0NlMaG2jTNsb
gwPqoys2FRmoKpoFAnkQuVwEwaX+QFj0I/d0RVeSdOnVjJA3Ko5XG2Z1ngVj4ftD0y/9flxqg9AT
CpCagR7qV9iJK25J3CGV9biCqPNHUE+2/kFbOM5nefyh1JsvRUeJG6dFoBi9dsLB+VOq6EFGQYYY
vZeHODHJlRkGFzQEWnswPPlZdcaXpR2+kM+KNwLQBEqrS6opz53eY8SZ0VLYRvwQN58Y+JP8Rn8t
tIi0vlfSaSR/zhUK9swdeTfYCbxqjbUrUDP2uJKMAwPcyj9fVL9e/KZGpY/f2DWF+kuxm1Y4ZFBz
kQ6TC6o16d3P0A3kRzzA4PIYIEzL//7uNyHhWYYNFZMb9v15s49VvR/nhCySHNqAUhsP5M675O9W
xQnDfOqvjjj0fUqXBlUWiRG0/Ta9gjlYzuWff3/9XYEDwomjls5OiBnMVH+5pyqsH1orTYPRtPLa
2k514SZiCyZuXkX2e8C+YZysJAIMPCz+5tdYba5Es7bdj1lO4omcGJU500OaVt84iNA41hWvQeg4
KyVnJ5dR/po8AUls/RpltrfWcm8CHa7nWf/dSu9ov/w6rPHCsgS/iw6f786U+cuJxCiYVBqItsNk
bknoVUATrKWphmWX0de+f49lUQvvX+VV4XUNaX337Pisxwm9u3/pREiedoVTFmQ1KB/nOV/D+0PK
KR6J+8zBU5r+/UemUtM8pHWxi9t+DfU5Z6BADoBACMcQpBV+nmOgeByWk2xXhikZ2NPUzBQCHpr5
f75UUaYoMY1nnOMC+pWzBKbV/SzdRQnTep3Z37vBk2UXmSQd1GDaoxHZUiFKYhzyY6Y0zLUzIwoL
5NoRwThrOTtwcbcvF8xCDCTCanu4f+V2KQUlsCgecSdzWBXqE+mlmGVk9tJHwDGKqI0hoDTFcbaM
g+6oyGzm5KUd2LRYxVDMta9lXyI0BgfLyGo92MmHpIxNOIfY2ZgloBdXrHSny+T17sy8X8MVekEs
d/HgmTN+oGFhLNMURntT0q+w/sKI5M7raiQcwGU67wU2rZ3a1fERNl3hzWhJdIYbz5k2aq/EZfod
WpZgjkgrKwoGrNpiEMSGJ+hQsEoDynOci12C55lIJW2Ij78fz5apAXJO0FIT586+MPrkSBQOIl88
CszAHypm76chlamn2pX50ud6ChiEq4Hyhck8EiHfgmt1UUQ9XDLETxQXDZJ73Vg9SVb01564ZDK1
1dcsVt1DjHZYGm70guefpAvuIVVpBftS1yh+Yt/VfsYDgTzFIwAtZ1fnKLCsybJOd7sO2xa8vonR
lSIJgCz6Cnv7gl0et9aRa5D4OXKsjjhbK+IwJfVCRzntmnG977o/8M4eezFpr5ORg85oYwUPKC35
pTbLCyqXTe1kkoqN8gxucHLoEbkecG5pgLyon4BmMXuMrFcEY3qQoa451CV+yHyosVumCvOf+CM9
okesVrShNNhkRaKd9BL4OcU+GvVVD/pIhgth04w+8qrVPlel+dGoys9OFyMsBePrLbjiT/og98oI
3lIAgLatuD5ZKhb/JsHVJ0f9E8JZzs5VYQSTNFKyq4KJJ80GSNm8zB2wFuX0Z4dSzZEdOvK5blGp
YyR7vhtTl02WO7fuq46+iyEMvUyTo9+lmofHWluHDZ1bBc6EvGos0k8oYdvDCC0HXy+ivQiF7c0A
dALXyEr/2Fgo8Wod3E4rDlOCvm9RC92rsoREGu46COs21+uqP60oY14nNOJQcooEcRLfFu3wgJFH
Y7VVLXQjdBfsYULUkoiZPABO/WLMun2ZOtmxa9WLayrVkTi0inkx5sUZwx/BKEuCCzsSz+gFePpV
vhBCY/uqqQYkHmP2soiNzth5PSdn5FmfjMVqXiAzxF4j24HhiVF4YmXCWhWb/gjrrd9z56tYThEQ
FEcjrskznuJt611ixLYqEkiZXGiWJETTsAp1KjdEJQZlL0Xe+T0wBH9kgPVgEfY7OTbnp8lhw7eZ
ULu1QKGHs+A8HYgKbXKkomj7mouappsyBcNJgbDy4lZPVCr9hVZvQa4nrLjWzgRYZMP2iCCPT87Y
ccq04vaVc61XO5XxxIkJy4rbPVT9oF1doWR4Ip4x7pQ7zFCsMXDHC3/swSJHxjyd+f2T0Kp0L1Wd
+ZaZJC2goEq4AlYw83a7N43EuSlxpz023Ewt5axHDBZBTfjgtwbuFI6tcskc/MQxQ7JB/Vw3Mz25
anrNdTdip1wWv2/iRwTEzkue/8HGwIS1E07Yl1Q9VJJtrGPbRMxrHAiGMMdoRAh1c2ete6Utr+3V
FlJrTnx4OBfxuZzDJU9trCX912Kp5CEtRezFDaxPiSzpXNfOc6fOJm/p1wTIpotPBvI9IrgF8fs+
Zay9swot3plyLD+U+YehE96M2+qcoiY/jmMTMmXMzorJFic33lNSNegabYNjZcOS8qzk8b5R0H9o
tftY96q9n6UqD1GePRkVrb6+4cavm8rwFRVP2oDC/JSSmnaKl/IDWz4LFRpV3m2VRp/bDRiS0Ld5
nIldLEjz6BcMgw/xYO3muJ7u09SsQUVkOACz8eCmu8E9KC3IYLpXVzcTP/PY8heRMI/VmdKQn2AG
KaqpKmbejXC2Pi8lx+U28q3KeIvaRd9BQ9D3PXleflrkj6ju+Riyhth0SA9MgCecXwRNgR3e4RZb
r4wkabSpq+truIn3CbblAFdMeYjWFq+Eq+VnqT7ogyqulC1o1eDTPE5S4ORH1oo2SReBQ8/+MINa
q23duSCgG4LarJM90i31wPt6HPtigX+fzydTtHjOt3+aoXDqaRutBemOw80xv0ysQoHNEuqwBr20
epyR8z7MiCduhinMF2hlu5IsmNu6kCA2jf3krdLCcDLmWHyiwfEIvNMC3sksMG0TL+XSbZaR9NKn
E6q8dd6Qxh+t/EoWiP3FgrfRmW2BX6s2dtk8jS+o1Ly79rfOCdteEvNraVuoCknEOrlKH7SRYjyU
lbEEcpQ3SsrvetoendFdT5rqGxylKIzm78g5cB+W3ZNtE5es1how/wHobR7D0R+GR71bvixGE/lF
XFz0TnWPuixVbxVIbeH6b7E105axNAVDSvxGh3liZ9O6pBdH1ZEYqWcttBn6bkyomq1TmbeaD4n1
5T6WGXqRnyxFWrzu6k2QYIr707r0VXs2NrH1HKPbKfJLnRnypOdkGvZRjNF67A2EeUBCBc+ilc10
tqr6kMaJdjFH67w6xfe2z9xrhCxI0OA59Ku8tbPI+TWI9KtJPCfaOfJJj6gWt7miL0NSDIr3xOQZ
yIsq3SDn7UiBNNAKgiCwZM+16yQPJvYJbdGcSyst34EO7cto+np3lvcpGqO2TAK5dtAxe2dnuhBk
3L737sOQvoEsPIy537aa5s9IW4M5pUdU04gOmOejaVWnU541ie+U2lNDdyQb/lDNfYsYwZCRe0rR
lJBEBuXLVDHcGxXWe6vB+j5tFkYcoviEpWBQl3xDWjyTxiJuKForf8nIoogALIYUeejksUZ7WuvI
S4Q985Dq5tc0EuLBXLvNqJSddLX4HEHH3DMP1XZJiXnBxuuTqlV/lrb14hYNiOtMCaOybdHsUYHm
zfQCJVE9D0bsM0SF2rcYFc3i7qhh+9U5mj/T23stCY48Fyt6lSnKT0VamIy3xzFYbJFckZPspxV7
M4AS+6INPcaTaUxD+o9agCmjCGkLlhTM5s1S0o8s4zKcaB49rmzGAnnrSTgJC0ifX4fVdB9pnVgp
AsqUiSACS6ruthvf6P41T9bTHXAS52Am7+dQRNN7Ut2SC+d9wTKOpFtpexko3Pm+IleIz3aMpnDg
4gTZaBj9QFD42vkx2fBPJA2eVHzND/2gEGoCIJC6y8ph1NmPmWrIg1IWmGZWhHcwCxCqdOk3GwYa
ke2EuWLgeZbg91JsBi9qTLJGJjqX5T5DfGICKK3S6OTObfNcrYASNMXads74GDU81zzmn0bRvbRA
eC1tip7pFqGHanL9ccRkTXsIwMySdYj5cgcCX07VgrcJa95I0lSnro/6AHhAlpPytojiESfSQEjr
zyjJ+G2l+pV6WPGl3l9SyXS0XemC9rl2knnF+cbg2ig2UxUOsK7BeTRa3XQR+EOPVut8gw6g4xyD
68+UbI2WMsxrYNaG6QqMG9Cd/hQBd8AJEI8yTsVctLPAqIdwfD60ph4kblM9ocauT4TGzowChidH
lPbXiRvMXbEFDRBvwxhx5HNjoblhNTmlMYzveR4yDOqA2DeDXzMTipoZn61W4TxYdUiSm67R/B7J
Wtg1ZFMm5XKL27XeG8YafbYS1DYzgSF1Nt7i0eCeyzpxtVd2ZYn0e0kT/Qbl9NE1ZzwgkyguC15q
Ny3cV0fgcUTe9zC0xrmZFvlkdk33NI4oIseGhL2tfrhft3D2Cm+SMFy6AeXvYIv5eZ4kHZxBuORv
tW5gLujhMfqA3wZIMKKP9aU9kIQxLadVoc6jwv5ouJNxVkoVg6WqVwc+mU+zrExmdKy2UUawqIs6
tJJl/LQhZRqJOH7JZwNAk5hfyh5owZSPR6vA2E3b0HkpnC8kdQBA0dyXCfzKn1wRbmso0GvKtr6N
CwYd2xNXG+bFOmKMWAFu6YwmyKpc7micobmq5lOpwml1pAGiZhxncABjUA+cB4pWALgo8vXgFhN0
g6I2Lmw1C3wIoohJBv1JK8MNmKroXidLIkf1eTmpGq6IaDbFPkOk9yBqsUfMk59Lhk2n3u4v+kxe
8MyQxTEl2U8L4t9sQcKc582hd5FqzCpJ2HJZ+kMdqS8VMwAiIfFWbe2ttUv+qEZmuC7O1105RNkF
izVLs269MoJ/narlKhVcXQYnuKXqMhyPJkbRLqGhJ/F6agelUDuv31hGXWZ+JLGULLSuIChpczVh
1e8em3bsDlXs4rPSnDMLyXjAX+3sdZpffjp0X/V+ECDJxpVpAsqd3Rhva1i1KB9U5MuxSWVgLapf
OKC6x3b+UpB+li37sigsjrZzYEVw6o2YzFDsGN116sEea30Uln1Rn502/xb3rXIo4hlHB+Fh6I6Z
h90RST362QDZFqTN3PVSWlBXmDj7yuzkk8g4SEaZ/LYk7sJRG12Wk46kJpR4P4kO8Kx0LnwAKf15
jHsRlqlJw6w2h5DjcHoh2KKJ1vhhbpOJuLLW3UlGJUjAwZxYDFnNhPewQkXl0bfAbjZPp8GW1jGN
5muM4PI46/pPWy7mQ6k6l8XBF0HMpTi2SzYdE2SZvqqINwPFcWBRUVA0jas38v4dbflxclgadMG2
PkzT8x0ExdlI5cZ3yWlw/sRMIDXXroSo7sY2kQ+KOby2qBa9rpdl0DgERORtOgRjrBUPtJAJaJov
kzmHDjVE2IAAG1DWBSh+Ca9pLHm2Mx1KrdM9U59zeW4G2TK9jk4ZOrlrkFaK1XQoZkS3Rnyjf++P
mdsGdhyrfm8jq1yUpL3Ithm8QraPWjMsn4Y9mvJdo8bysUOIbuBas8e1u9qDeY7HhE8ePMQ+Muu3
SfIf3q2HhD9X/jxUjzlWIV+LUV+2uCp2udN/bAfxOmJDxma0ADsxPDuLwITBIPJY+b+VSoIHrdDb
h4nnPLmT+VGp3TfOKrvWcIoDtlqOuTQ1DoWsMNAU2UPblbt7lSlJp743mYrGEqfK1vYd2Z/sZuxd
6ta1dMfi2uoJB96heInEDw0YF/bwduFYRQ5bW+ufnOgrFMVv8YxnxrCnKEj0An+kRtk/68IJsFlq
ftT18R5n2zHGHZOvoguMEXZM4iYPOAe/GwMHOZvGwM7SWhLtexxBCKZxq+mvuaAlpmmD9X1jkb4p
q4gf6qSi2nG0V7ewdl1sfRGjOT7qaXGSql2cs7YkaofCyxAG3JdofpoWQ0GBpeRBn1uO16WNc0p7
/dwN8RJ0kzC/jlpqBspinqy8Eo/Uohcu+drq5hNqFN1XUjzG9xNczeqqpUwvUlTH/EougjYgjPZY
oSnp48Oq2j8TjX4UrkyM3gOygGnhXu1QrCY29Ws9sey4nfjcca3vknjpT2IdZ5xVShW46hKwTKT7
tJ/O+sIIdNTa658gyE1ABvxp9rMIsx4NSDJfM6Mg6pXOe7RwbY4DOuOKAFuOWsS9Zy+utdkrO4SD
qH0PTmsoPvq3xhNKBDc/BSptQ1/GNTYR2b5WoHewCK3r/MO2gPOtaubSEST8F6/gtqB335sslUdY
IljPx/WbcoDLg+NnizAcptCaiGydRTL6d3wXVAHYSTOy/Vjvm3DSadbeRZMMikG807zc5SZAFzOe
D4Yt6cJS1jlV0x2MiWO3W1BOsQVZI3reCmP5rh/zQI/rKoT2/XXoLbI/UP/spCXYuzg3nZK6f5p6
V5xEZ7OlLOq9aUonb/uZKpeLVmqxL8xq3MfT+GUyJKjyvqi8PLfofdoAwF1notCbN4tKPyG0STqV
JCR2/KGHJFHX415SbbUCXxjXJDZUoHZzUU6frU4/pQauZ1u9YqJVzbk5VTMjswXgENAVD7jpfEPi
ae9syaRUJWhm0MUpYpEdHKs7r6r6tDq5dp0kgJBBKji2p4l7h0LU2Yqdoo++yQlqgiMHruYWyIZj
dvVOdacsNEB/eatjHYptmKjizaOMmpDT1+2B+Yk4NdiDdivEjGO0YqzSovaNv8P8og9Bn6bapZva
qz7N1klZMIDTS7+5Yf3oQWyx6BY1dKdwupyyXO38TiMDHFT6S1Po3XMhM7rARk8rUSlv8mpNpvFk
5vFFOvUfqlM4QTMa7YG8HzTl7BJ7Or7aa8tWdSJ8Ya5lfStMWG5TipsvYkPAYH5C0rw8pwV4i3xx
Nv1G+pA9F61jnq2h0HyWj5ttLeACpjb2dALSd2uyWBdOoiO4dJU0YQnDI4N2+oRmlSFday0705o6
7sZ8eRS43DAON8UOHyQZRoQ97wy9c4hwhBrXDDgaqZVNRhHbldtChcHqOxyAnwLoMquYQXhneDVb
Lj7sKQnKWScxXhvY1xSddrWbWl+m5buT4M5SmogSU5+LqyrLr5FbvQ0mTZOleO1KXf+gjytuU/SP
YD2as26O36n5Ex/TVMnMYk0e2a18w9KrSweoZC9wbcOexy+OjPJZmmawsnC+1CxGS+KEJoemfTIb
35p2ST+iN/jsaE0A5lf+MOl3xvkHp3LEZRjUZIuPPGpoyi76wPjAod1yNKv1x5TWCdaGgsmVGI2P
UfSFiui1pGP0XMe58NMkf+yHQmWSkS77NSFfkONlfuRAf5kq2ulKFi0vsgEb7/aEzwykHO7I1TBB
3tGTSqy4I4FB/6hzBHoQzUXRU/WgVYBxwyXJB6ZB7cfcHDq/zWX7xdmsCNHUzI9tW6tPk1Z9xk/X
3Ja6+0lIAVyiKSsO+aTYn9ZF3wh1q3KtF7wfOdT+vU7pdewGUsZroXTXeL4NUJDqg11EvrAzRMG0
2DwIJKxV1gYqMPs2v0jU02GUkkFULHpIqJGFnweZ7AklJ40ut1B3iV69TNn8KaqVeZ+A0L1E2nQW
W2vEWkYyhPH8+iVpoFd0dMtVZynzlXmmqzssH/IhNm7jwj+8M3hpbTtx2iU0gkzxdnxJsGwerZGU
hvu3SxMNL6p7MgiHfCzq5FDbtfYhJh/P1tXyi2S6cijAVOxlrfUf7LY8cfD3Rwu3+y6I8CpzPUKo
ARWpfNWa5csE9IRAF2zgjusEY+mbRZ9fyhUZmVuaJ7uHPkUV71hEwCTkPbg8Nw4QooAZSWf4HcDX
DVZweObPjx+3cTfu8L/zh/06QGt5gFt1JuLx5rwWn6zvdIN1EsSn3SQw+ENyYWzk95wgUj/1DCw6
gcsqDB1gOYI3lpfJeUynF3TsDaxi6aOaPRh+EFyD65crzrLdV2eneVDdgznQ92bYntJbehs/Op/F
T7A3nHobC7Ag7RwPjyjfkqveB4PJ6CPIyz0xq4yrjuqpOC+36aa/dl8konV8JniibNhPHo3rqCN7
OVD6/UAufXTEvYoSBAeJek2WcvHMJnlNhmbfAUTDLcWgcmic5ggIcTxE2WBgxZeul4lFOTlTdcV2
V1+dIfky1eXMjWoFzK3Ft5yDwI7jrAIaNLeJQa8vRT5OX+sGGMAwK/XDguTuNkwEV8TVvpvG4hNf
ZCiTiGytyrT4RCfZMyUShNxMWrzlhvFJjBYds4zjZladBYaPihfx8kkG1g6PzbK/9ZOPIzO85YCr
opeb/YSbsm0myze7pQ3vD63RtGEL7vPPb+0ko4/Y4PrJ9EyGNtS2MGo7Gd6/vX+Vd1waQ1leNMZp
IZOvC7GdJZ3bfavPdeg2Vs28nK/efSuZjhxXc/QzR1RhXdqQPJK45ZFIrno/F87z/W/WyDK91JR0
iLWyCqNMXGwGhPv7X0b1WIXtGNfh9gqmSVf+8vOmsmnC4cGpJq0M7w9xFpXc3Dz835/dvwJrsy37
7NkFrmVte86uYr+O1qglYmd7/WbaUFcy0/VircGGMzRh1MX1YekL2Z3VRh8ONXi31TT//a93XVr9
+Tzvfpa1AJw0WUiPOemHtWqTvbRJhfK6hEgANjSIUEpbhVQ+Vdhh6yyqbD2gY9RZenSyd00G1Xqh
/vXh/rPYlgUtvfqsbO/6/YF5LL3T1M15nK0Z3I2CREKorPqjmULZkn0d5tsTTYz3/9QO/n+y/2/I
/qTNo/T+f4P9/R/F1+mrJKbjR0XbedlSKP/8f/7N9bfNf6mGK4SGsFglSchCXDz96Pr/818Kf2Uj
wjQxtKA8tnTzf7D+wv2XI/iB7Qqy21SxKen+jfUXzr8MQ0Powb+HV4WggP/6X2D9Dfu9dGTLCdGg
gDCocUkSeJ/XCRQlybTVbY9jDmDcYR62auTBOozRJpOk2bQ0CYw1qNUFu1zakLZiBVOKTlwbp9kv
Wxv7Y9ei+9LK2Mu2ajqD/FlrOAPJP23PZjYUu71q44WE6xqDO01wwdXjrsGC6E/oRc5dKb0iTy5D
Vyt7JX5zaLX7pLRaXmdZA1TQOKbY6YmzaBk/I+U+dLZ1ncylPKV4GVNcNecc0l2CxdNcHVDWS/0j
r8v1YHTUJg6/opdDnhyr7jMg1Gvd8Guh+pND8WZsjJjIGA7z3Pbo3Sks3cT+uFCYBTlcekdIJWBt
ygOpq3YAuqKhu6pylDQPTLXMlzorzrQJtioRZdhIUPPZAr5QrcahsdP2QWombC0C1JxyPjmolCGV
9O3m7buRJ/BmRYX24qToCnLGZDBkwhLLuacur0MdzTvFBqnQJ7LdCYf90Mhsxust87s1Vr+sarej
UsTnqJsvLJlNMBt5/hLF9peUg0TxIKTVnKYeyYA0tB8rCbBeZjdIy3QNUK/rYdjufL1ckM926dtQ
B2msIHfIJZ2qEjLzkvZ9YBHhiy5wX5aluoOrwDX0M5/q2oOnjpAv61+aGNWopfHZ79F4fSQnofCx
qKAzWONzYoH/ceLv+EkSAK00S7REf0LYQHUxdJ67SaUmCBK7lFp9/5jkOiwVzLX/zd557Tiua2n4
iTRQDpfjHMuhct8IHZVz1tPPJ7rPdnWdPWdj7gdoEOIiJbvLtkSu9QfZi34Nekh5dDe2subNlCw5
NkGISLz55LopHMzKLMhXDnt0VsYVSe0fSmYYM6MYcJ8zzRwF9eTs80JYiCHbaNXHOitYvqjqJZU8
ZPutg9s2R4XFPAno9LENwAwErkwhmEpSP6G+4ihtZ4NXbSPbu6igJnF+OxjytzJPznkR4UkNjdRz
3QjBPD6UaPC+OKa7HXLzYdp6Z9RdNO0SDdEXEJFIaGfZI0L5S7J98UvUonA2G5Ma9LSG9ZQbyQCI
LGnTyEM7B1g2z92T1xSnXnMRBwonEW/+521DHchAE61qmlmeKMoqadVsMoPPqceDMBoQD/CkfNrN
kFvKcpjlXjZL+I3P8rbfoOSMsi96mQ25mbkjdf22RZXUSzJ/rvToc2spuQWrwGYvl4ct8hNPpkI5
AL01SmJy8iu0r07tI4+GWnHmKCdXl3a1hx91Q8HqONiPTVl1JxO1DcqQa2vMH010P66SG68cqmqp
UvovGnK5fRf8UtSFmyTpNu4md1fkNGxW7ieoVZtweBwGUkxxr9RwM+2nxj9agECWMUTArAfgWmM7
wB4tz+ZVgpS9G1lLfMJkdJigAVtFAYcWSnQVcauJgL1u829lbLhnA41Yv94BlniwuOkAj+LeJgWj
NMtYZC9c5XWgYLDy5PaaBJYEX5v0jYUqRjOo9qzeVWwtFQpcC9fMcrwJumrZmcWlGOIekZke5Bco
WmSpB2/pa5N9WJDr6yTzUhgR3J3a+GoXePsmgTyXI7zZ3Ii8jdXUIzR4+QSJz1m5QJCLhlxN4D9m
fjEuYz99rGoUfMM6+RWHrkKZldXk4CvfrWAnJZh/d4+IpgBm0cC36QDsEU1QzlahxKyeu4d2uKha
uK8htMPn8M15nrgL25W/h0EbLFDUfBnZCQUe9CPgXNbcaFxzb+qptQ/7FnMJc1iSTvXQlOpZV/VZ
s8/VMVl1vAFwvTiXNGq5Zw9Hak4af7RRv/BddhhD/xLi2cC9IYxYpNhrzQMjODTBxeor7OqUrKVo
YvPcIP+8B0/lbXN4x1byAvOv2atK3+xl2AHLLE6rWSLL6OBmAUprMRaaLnktsc8zSFUq3uBvY5v8
Pirb68buem463EcHJ0C7jrLpPHWxoqJI+ku1yJySIJf2rJUl7I0rY+216llKDWOfIpcxx+odek2M
SiTaDewrQ15OMi0klbvxoQ6VdIPW51HrB8geSoJLyZgsOg+vFZ807cFKtVcHT7S1BuFnj2B0vgGp
f8xC5LfDdAiXPuC9RVBjFSneBcpy0pSwl/bF+Mu3QmsnOklN1Z0v2u1dpn7U76OGBTq6TMmYq7t2
KID53A4RSN6SZDacDLi/qT2hA0a2E1W8QTHVVamrl15jxR1jceBH2s60EAsTR6mqaDsQVaTlQkNe
ZGP7K4H9vkLpuUAe462NibpmvAa5BchPRapTHpA3SvVoOTjjMa7ZWeN1nW6V2MM3wMLQShqPRU9u
Uyyr/n8B+g8LUAV08n9agP53/LWKvn5cft7O+L38VFTnvxwQNhAuLA1R3InKeVt+KpbKSlJWZLh/
YPtJIv+1/LSU/9Imdi9QbRsMDezkv5afBkNQYBnVNEsHbaz/X5afmjWxYu7kt+n9KKpiYIei4Col
s+j9k3pnW+2QJI2s/xyr+lfZD97BHw1qNw3am1DGxq/B9NxT6vBHkTbqzPQV7VKGVAMVy+LHXmZw
aLr+4vktegdN0uOua2SPZdlWlwY4lGvHEBqmxmuQJG6gWa9J1tMtcv3YGPYZNE6Yz+uWe3YVye3u
Nlmyh12j9xVpdC9GAynGrDqgzMwz1q1irK/+aqy8zY62D2+OQrXkzEnAIrT717A4EnPEUdta0gH5
73sYRtZLaSUNQnZSt6gAR77FlvKAkHHzEx2X/aA0zftAFXnR9gbmIpSvdpGsoeNu1MGjLrcUPS21
XVojHJRUzspjorrFkc1yThrUfb6HRFw091hhx8sKBOFOxEF4VoeuuQDwNWHbgznbp1MDhg0D8OmI
b1q8ccrk3+K2GqHLkeUxtofTbNHc+rioMyYuFNjdtoy7ZgM4nxh6CdNZKaXr1IAQa6FxPCuzqrp4
HUt+nbrcPIn1ZC9RE8lm/qTIzhLL/PdDod8JqijeotRtsVafsPlmimenOBq7LBqQX6EAPY2KgbrI
WKUbNVl+pCgnBZHiPRghr7sIG+50x7PfchDOKMG+O/i8rnuE0C2n6R/8Phlm3WDl74oSOPO01Ku9
TcLoBT25udXlxXuvmunG0koPYRWmwbO9ZJmuXVnDdR9OLwA7zCUN9HFOWRG/AgmNbdsuzreuG0T6
g+nisJig1YtemyypMBxPpqm6/ECwNmqBBy4KVKVOApxoTAhFaKx7v1H0/T3e+OlkJe5dREg0zTg6
JwrSyGkCRrldw3e8cZZ5fYItadih4EHTykZ7wOwdOkzP9+vTgJhyj1VBMs40H2WenKfYvtJ0zGeq
4lX0mlGnVCQOP/d9KWaomcR048ndJm10bXGfCZZiypRMwrr3IFvxJVB9VhXsyq+ikeN6XVqSBUa/
wZQ0V0BQpcGlQJz0R6tUD4PsJ1+1PFBmce54z0MFQD4gXX5Sc39cm72S7F3U/vZWQCnLyJxm78kA
P599JDfKJfLj0gN1pJSV9qBs+nYIzrcmTqMDgpi7D6FpULILAyFTVI/uA0HrBOcfAAf83+dOExOY
WwA5Yn0eqhlGAXWBhL3iPLX8h66i0VU+Z+pU+vIeC9zx4ISSdkyavr6WetwcZFu6neSyaN9agFBR
fVL1A4uR9ABdS3SCcARK8OEQPCRoECe3l16p/R5hV64fQuwQMJnzXXwbYOCxRZR9nONgg1OTRqeR
+55QVaunOCw64jjKe7N0iPT1bV4zuv6DGE8q+Qf4wN2AXNIa4SsZZ754uFoLcXxr2MCCDB2sOZUa
5SpiuCu9lJFbHgCKKtfeS9JDbUVv95PYGmPQ8OdF3dsFMq89FZ6i8TH66dmO6+Uoqw2uhfRuIfaf
mCpZ7Vx0YwUUqTOoyX3uPW4AQVklktTONX7T7NEh7I74mR475D4pNRrJd5vSgITWplybBYuvBF/j
IWaC8fup8M8TjHCR5YZ3Wzn9r07WcEg/PWTJ7WuqYmJShzDBxHb88yGbVaaC0upIccmxGrRGdfnQ
a6VyUA2nNVdWbJjrIqmfJVWh2pPoOav4YMzWbHCVa2NLOBrCdBC4L6U1si0KZfqsnAZFzPcUbMgh
Y+zGLjCOSoLfjV5SyE3D8Fs8ItBGrnmdj97XSOUbGoOjueRDuhI90XTtNjabBAg5410eHGR/DM61
30lPRg3yUnac5iAG88TrJhpeCQ6GuTK778rMwO+FdnqCuyzttHGQUEGWw9cxLs6en4Q/FDl4g42k
PGdmoK3SILJWE6408REmzrtQPgehblG50QLSwK1y1FlUg+yR02clRYrKr/qIOh/SXVjCRDuEOOoZ
OEr9KjU0EMzaGXctNv3U8ekCtkhG7yB6YpqNHuEiRvx4hZGIfr1N2zYKwGVf1ZJzZlf6ujdDae3U
gfVMPpDNs9d+c72IiqfqjJhzl+O+QZ0HuGqffXMfOgvtD5TprMXIJri/gIf4ByUeVf2TLI4mg2U5
ioHZn22YaPEIvaUPnDIwNX2SVaX3o7NkZRGjzHAFkDNeNPJiwhygaCG6jHVxNm0A52hh10st7JMn
OU9qNkGNN+u8sN9rRcw3YNSRgZvsVViLQkZIYNQWE37/PiCOREzME91Psfu5nwb+bvI9xgoTZFdv
gYFV02Ue6MYx1yNpy87UXUet3p4TZETnvi7pb4PVPDpap/9CzQzYouZ9b/xEIRcC5uUAmFDbGdPm
CfkKCruiT3EYooU1RW+HImrWRrWG5ny4TZ9OFHGH4jyEmCY+dCilbQpVrra5m+QngP1430Sa82Zn
SHwrmfszgNlELjbfJo6J9+EkGBxj5LHswhY+a5vQrfH/QpaNwz4uTmGOd7WYJ0IDGYqlkYQ85hDW
59FgfOuLyDnUGr+1MQM/DcpeWwJajC5eRCPnOLdWGauCUs+ii4bE5MWmvoyHGzLdIibm4bokbRK7
JfM7nSYaskHSrgmHt3tI79vkaCEurvEnX6igHjZMDwFFRtpzBE466U0ThgeNrhXdkkwonvTT0uE+
II5EDO08IKh/N9yUlFN6FcOtT+fVqleVM7PSvsKPKg+m4/3UySc99HZjvFiw0jwNQwdl9LpHrAmX
mLEiLiNL2SF3IJkota98My194yJQ/mpBqFz5rRdvO3S9H3m4fBcT1AhhRsOoHh0jKLb6oMurXNKk
17Kx13reKd8cskpzTXVIiSHRe+Dpg+/XNBCvvTRae6OKWBwM8Akr7x2jIfWPg6kCIMPwbttVqvfA
0hgGolufKenLx2JSsVYyiRSZBdRfDIqmlcrzUCryUfTuMwqNNJI4669riBlIHLq3a9Shp886NVHh
MhTgO/BesHe3wzBT7J1E7jmdfTjsz2M3SGsLKfMlljnSi9v644JtHCQ235Ze4NzDsLR5GohRE9U4
ybKlRz/C9glZfQQzmNWmY/EPXNhP2hzo+PKgM3TkLWTIxib72j8fdS5pkkCCof8TOlJ7ztQ2n3Wh
W33LI3/fRiWmDdEDpBYEqFuvPYS1pT7bTabv6lA6+DEyPHNguqQ88pgU4IR0tqMYYfXBj3dBS6p9
FdYdcAkrgg8QoZr6Yet+vu17P3q+TrWlj9thSzY00zYUAxk72dKMaev/UYlGQuHeymJL++5p0t4s
s9hGNR+4cJQApb71ncD3z1WhV7Me7u7mFrQLOz+C11pa9RAhSuxr/nmUR3hCcNsX4hSA5O68zMBE
80sMTwV17kVaAkfVJDPEIpmYaMzYMddVIOfI5zMAijA8WaXqwQkEVf5PSlNCSupDAoAPTOP/OZle
K0iS8Ln9+T8e4qRwRrN3f0gdmEYnzV76IWWjbgOt03LARYgBL0xN099CmT06yG62UKQIQIwm29HN
9TfN1oJNkIFSFF23yX7EGtJLmi1JF8vwHm9nU0NeQXn11+LahZNdKvkI54e67pegH6udl+QUf/mL
QCWdDm/92vp9FBlY1a+EdUSdobyZDegjZRmg9RMwjHllUIcNQSiMFJMoFxhtiapsZJNftKxbE/ZV
h6fK1Ef6uliQxYM9m0jDXDzvdZfCVV3bb7qCJi7+9f3WAUbwyF3jh5hQcj+bWbJkX8cRezQX8YdV
Ba4IVDKqtoETfa0qP1pFPTd1Y6zV59GR5VVa5dpSbs2PXRiR3izU8J+edAlCJfBRpeVIND4V5xkU
w2b1aSAYveQfTI6FZfCnj59dPuoWBrJfpiPGP6wyFM0bZKcPzR9tZZfmg0HZ3gP0cuwT+VQFwXDV
QB9dNctB5TpQ/ZUxdcUATOQlWkHDbZpXde7W9+JmZnYx+AKgITOpVu0LlFD3EpW+s5eb5KXNbPei
o3F7GZQ8WhskyUEuZ1Y4x/wG2iHGcGtxhpg44i3A08nYizNEHELpdFURwODPFlcVPXGGuGpCgYtK
KK8rYv4AbicEZrUW84IIAIVXrTStMHZKVEf6/HY49cWRaDrbN3adyY4HxXUOkb5YAAACiBVF6T/I
Qdwki/78GEj1gdgmJU1RmYThn79CNUjjKA8M9UecA4bD1iw6gR27OjaGURZ08ZNo2kk9PQy0cJ4B
lVmJmJgrjsra0pad4rRoynDGfaAvunrb+sPbp/jQl9FDjtP5n9Oj6dXh+R3qDPv4+2XEtEoKMRyL
Nen26iJ2a6AJQ+2o4U/99X5/n5GOG7VO+On8OZBWXnTEUeTDCfcXQx1mbacK0oR/vblAr5MdYl3g
MlJ0szB+pwG8H89u/c+HYoJrKkz4fPjhNF/LYD/+28Wmi9eoGyyA8DrgSHvraMqxfRRHFmotetMf
Ka0/Br33KIwiigzzDbsDcGP49YDcLCY6BzGCpox9EN2BjNyqpnoPUwMTdEfyu+dKVV4BH3pXcm79
gwUba3L6ld/jBNqE0kbKYfTs9AmQKDKNxEkfILOIMtsm8QPlXTWvg9qWb9S8zW2u4N0rZv3NVZW0
GP9BUwQlo88PTM1RAEGgJqTyDOF+9ucXFxdhJepaNflBmodP2MQrbtY0qn2M8AaBgB/tRS8LVdhq
2HpRdhzQGxPBDyOY2/ZuXBxFqB7kAOKmajssuvVucZ/cj9ifim6VR7gJhC61ebdZyx33LViT60Dp
6wfU8u0LKAVWfFTrHSt1LiKU1mm1Q7YCy6bUti/q1OSjWa4SZDFAjtMV86LJ3Qn8RwPvkFg30aBZ
gWxteEb7VOmMvTi6NyKGNHS64hYN3XiaZ6lFDLR4OhTNp/M+DBtRN6AaxPY9cPXP1/902t9dqqhw
UxqAX/zNO4OSae1i/kYAo3t0hLD9PIijIKhe2siQQNr/EUfi7/cMMVcrWfM76GWxGCNzfj//07wO
Ds687EzUSf68QAYPup2JF6m8tFnYvNv5h6C4InLSCiaU1oPfGPrejWB4kZRDzcnZe1VUViupJi4G
7T4KSsqIgXGbdz+DfOPFhf27vofup4lr+vo6cB/JZ8sHm/eylKW6e6lV412bkv1RD+eWzMpXs52c
WMACrl1ytefei5elaRdf7MEeF/FQsqdqCmzQK8tYSLprvjukpkSiw4yBW0q+HD/2ahdtrCKsNygz
LLq4cE+qO25y28pfpKryTnlcvyduVrxg9ZgfwKsOZJnp4gptQR0GvHibmyCGU1LMXEbTaFduMWBP
gqyAJt90Z60PS5w6MeLKcRF77DKS+MjvWT9k5z20e9zXCkhVSNSOFL1He9uGMBPKSJue6M14zYEr
oRdXShsRg/Y3nofAvp0gQpQ3YOL4RbPAIHm8iiu5nnah6u8fxYwWVRhUPkcErt2im0NqIC8+lMAk
b3e83uhb+BHkvQalIHmBpY5oxOj9zngfiHi2GCqZ+HuoExe531Dvr3SPidnKX5d3N8pWPLe9ceQ5
XuPZTOGdJ/ytPz3RB8WgiqNggyGmTKH741/5m9WAmHdfHHy63P1c/gRIlIm+jvbdPywWhBrmH2sF
pEINc/qn2gaVxemW/GHJBiS/KjFTqL7rpbdVzSA/oLqtrjD//NmXzogbZlHlh9uh57zWuWQh/wPW
wJPcp4y7+Ivia/ISZqGzR26/QoM711HOgbBbRji8WI1i4ilqtsex15wnM1Fh6cj2G9iFFLegSfjG
8p23Wm++5m5lnuPMiy9wx99J61/+835sqoF+2o+hD+XolhCKU9BY+vP/qjiRrfaqnH43Q6yOy7DH
7zByYeb45ln0ZNlW18hSK2h0DEU6T8zsgsNUfhSjSWeWu1hN0LtwLERoi9AHtzC6+34o3L04yrXu
1EKbXYseFU/IReJQNFBSF+Y4yLvOM1yKEqa7w4e83NdRLa/brK5PiMPxyCUL8WTj8jtvnBx6XJni
qFXZEq9rBN7BM2nIpEp7cSRio66iQ2S563voPk3MbaLWq1DH4VwwclwrCNoHbwiwj5ZCY2XZQbrC
bUl6qQd0CmLdrRB5oatryqskOcZJ9GRMvvuxfnGABJybYrxUUhpu/vPHpHwuI7NvnnCMLA9k1rbI
i336nFxJkfu8NKRvgWTk6yaVvmiIXV5Eg0BGTIEmPPM2HdI6QSIf4ddvGrzaLkhSpZey8ZJTNHmB
SIWL/Q7G8ufARrenDQaqyl+NTnJP4lrKdFVbbygl6CVAon+9hhHwmdosuMT1RFwKymcP51Rgu+Ol
yZE2iArX2TeuoeyzELhPjFfANQ4Tf47aQPe1q5VNAjP3lx1DQ49N+6vaYRAEQ9N7HMIRQTsldfdy
ZOG/gIAfZJLs4V4O0seCt4rzx8cSUWleJwG4gygRDU7aHGN4aH93UtDUuDMEnGBNJ4gpkt03x+lV
aj9WoFjAuPnwCoZUnBFC7eZ5kdXXBHbIsQyQlozk+ipC/Ciw+cB7eSm6SutkAJagwuLVNFjmAWnQ
nymaCedOCxzwKfZjx6/qbSJtrDB1LvhVNeZb4TfHtnXCR0jl8ansEPeCSGG+tUkfLPXBjrepC8E8
jOJgQeYOZeUhXpkIqB/vjS+bv7tl3T/jnE2OHXeQVtuTx/7dqK6u7WPI+njPYam0jQ18UaaYmDLU
ibb30ZNdRzI75zLMmlf1e2m12itYzuGYFDKF66krSXmPKNBgYnwSaK8lD8hZ10I1+n1O5hX6FXqm
ufY7vwBdWuj4Utvx98o8jnIufwmgO3emhG8P2L1Hc2CzL6PYUQzGgGmqpO+srh6eAT9sEmouX3Bo
U5aSFiXbDMz7WwgMQcxPfAUHgRDomeg6wCI5+R1N7BSKQ9b8k5ymosqfc1f86ixDZK0cW7VvVagP
zwXD63K442X2za7Y0WjweKHS0hSj38/rRA5XIgbaHgYAxuOb0uY5cZ/n26iLuLF7KDqthvCMJDx4
ImXtDY3z2nrdMmzV8SsCDohbybZ30DN32Gn4c4NZLc+pYfJAwnLXgqF8FiGcnpx1a0BIvcfEgDFi
0STH7dF1ObMoHYxwk0xZGTLKLSzugF1QLuj2im/rFJ7BkYiu5+UYlCPc2O1vhyJqwhl05x8miMM8
p+YThmArpwvVU3ObPZ3tlCV2kai37VsdGTldcvNHvffR9oJZuSEFLMN8xeEoHa0aECs2UWGVIZcx
NahR+IchTwu8gXRcNP+KiSN7Gv1fYzh8R3swpPdZYio1MqR35BYBz7wCBJY31lKSCjmc67GFI7vp
qlucPHEzn7YyuGqsKlcBojKFBivOTgAQMbuhJ0JVC++IwgRcBdUNzyp0YuwlQQZkE+eyjPEk8bRi
BXN7ePcDf6+ynHpy40in7IdNgJjGB2PMUjsK8Ep3tWtb6lcRBw3TLcvB8raiq7LDCcfk3QihqGcw
1cIs2odoBs7awfef6qlpFQrwTv14i/gJSrxxn+98szROUZrkewQ992rflHwENDiqj+ikQMYcMV19
rHxP3pUhij1i1Ie2swQWm28lFg6LIfSCB2Aq5Q7Rrmxdp1GDtrXszNiwut+6op4D83N/mmbxSk27
fO2qzlig4B08FL6E9gri3KvYC5oUucCIjZI4tFL2TLcGEwOY4lNfQ/FsjTnzpJzqo66oGjoA/dLZ
4MIQyevcAx9pSwmad9R20paKowHOCY0ZCj9yknZbADA7G1QOvnomygzYhx9dTGIeSWg+YJCrvENX
h1tVS3CYx8mvDNP1s4/FA17s0lb0ijyzzuLIRv7CwejswY7hbWV2v4rkwYVoN9147WBoN7UavIv7
LhY4zu8B0U/GfjEOubr/dH8ODO2K65gByz3IeUYlcNCdrMN1M8ywm1eDZ6y8HcQSEv9dz8wfViTn
3/ts2IFLddH96y5SNEL8QZiMt9G6D6KxCxO5P9dcylZrgFGfBiTJcB+yVHkLRo1ithiQGtRvUYtY
O6mDtPUw0iANhCgbXbuOR7iPU7+szGpTWPn5Nm8K3UZFn58HmnVTI+bxFTuLS/VVfApKTAoVH6Oj
MZTbR9EgTuQA+7qaGRUoNyziRWdG5VqMYdqVHXOlfRY96JPtY1GG3wwsAeco5Ker3Dbck2hwR6sW
NjCU5T3WmJF06lxn5SWVebjHrcia9nDtT15JOqlywQ6Me3mCsTjaayIoJstI+W7LMH1Ay6DeAgSJ
3wbN2dRGQu2LFOu5acJvIhwGerSOkrpZiW470WxDbmYnM3XtJ6eWFiJe21a2o4oeLXCSit8idEPm
QxR0K1vx2PaZmfIlk3KHzCI3grQfnHOO3eWMfGL51Y0mRyjZ9y5gn4AtIGjE+8WSVx9AL/euVO9F
E6GSmmNS869+L424S8MtRpyPWCKGvTBvYItAO1FyK942mEAvC0Roz5YjJdAJpOBHPc6tvu6hPSdI
haHcdMrCCusNp+EZFsXWS5/0FzEzUOWXsHPsZ0OBsSvFbrxzfPnTtTwbMcXIzM9WNyr7LlYQ2hOH
eh9pcA+naK+jyw/2eSsjMA5b/nuDU86scsx2a3lm8VwkCtYRcYenLWWeZ9kNamjWkbli2Vo+Z4PN
H9KvlKUYdRK8n0cX6K4YtewSfVrE4OaiW6EevUMdUoJwyLkII6aHpmWdIropH5gV6+bVwzSKRFXr
/3Qc0FluB/BYdvk12Lb1JXTTyWTATh/HqpKWhqu4fOdbmGqQpTedMlebuRJH1kMxYG+Ks676pKc4
dNZWPnytEMlvSk36Eqn6lgIRBIMK2cFRG5YU+MJqnknRu2tWOJVLoQ+YOWiXBmJXc3i76ZYS7IBz
PE8YqBiiUaj33Y5Et1EsCIRTc58C97dfKkgGAFjw8J5Jw6UMvHMvGvLA9V73Qwo/9cThrxNbWksl
qhPaJB0vmsxJgm2b1l/vIXE0SqWy0oNM2UhJUi8CXRu+JKpzAogTPdXwf/Yi7k3xUJZOUjQ89kiH
7TsgO4vSg8zgD372QHo1g5fKkWyV2UPcDr9Hh6krYmLUiYHCdG45vukVTCR1QBMQy7jqiDSog/lZ
VXxrS5gnuZm8445Trio1aSH+Fupjrnlf1ZEVMHDRje/UJQTrsHwQRyrZL0y9bVx0VDYiM8lmWIzY
ZkhxyzNKbsfE7gPiZNwNYCZZQ7oWAyJ2u4KhBo8WS7Q1hPyDw2MMhG5wAl9HzbqwtVt3qBB4FV2X
xPXMlPJDV/buLsPJdV/nHaITihWdx7ztyMfKvHW2y2jY9M25qq1wEaH3QYE01J5T2yjI0CXGrPyz
i0hVh65GlB9g7dsZX+Ii0Z5kNQveW03v50kKolivY3MF/0vfZ2gK7SF3o6Rry/kFuIY2HwuTdHDg
Z2t+ufGpdfSXNEDgUZt6IhRMIrax1eAp2oQlIj6UwvmzMJz4UYGq9vSHLYujnZv+VenacV2bqJ4B
aW7e/SQGTmY2T0rQWodcjrO5mhTte23hUNk3QX8McCR/rFX96OCy/K6iZ7zqAxXwyHQ6+B2UKdLw
UkjhWhTuSVDYO1GsF43lp9iOTWV8MZCJCv99DtrR/iI1iqUiNfqjqocr/Mzr15jf5z4BbjVHFbl+
DbUuh+0h2bdRPkoMkAqczcWojJF9qiX2k14X7jktwPWFg3zMZDcEipW5OFFW4TEzqeZOPRESDeag
Q29idgtQ8Iz3X76NYucsR0i9F2qSbaElVy9qYuizOimtvejGav+1HjrjQfRgdWxkuQivomdLS8/q
4dknZoB+WrHQctM8VENnHqaKVTtD7ux3XwSDrndnCEXFy/tEMfCp21ioU7to4H+K/93cv7tmXVAR
lGG5sQ6JjVOjesEGP/gauTwbOZuYdfM80MNkKUevg4lKTg1RStO1AN3SojoVQSy9V45RogapeVfE
TsxV28nDfohz8tBZp6yUQY42CAlGm15JExhxFKdL7iJf0Mc7ldDBnkQc687f8VSJTwbLoavafq2T
wD8XPWm3PO/Lb7VRPFhh770YsKI3esoerBrs4aUk/yAmSCZkj0DR+1OAYvLBHBuIUEggfUuNYNaD
TfuSSKa+LEM72yl+3F2RDkehbLq2HYY/PDXJH3uvQv+oseIVmp894hTtXEzQSglaXD3mlOZ06yHX
AFWn05ldDCU/Q1KNQl+IOgVYcAEIF43AfwuouDi6D3ya96krJhdIYcxts0etcQKY3y/w6Xr311BZ
0IPMG/NFYMrRysiGHrnioX63SyTSmuhLZWpAYBEJo4RuR19I8kAMtQZyoRracCiRwChlWpLVB4ck
yhMMm2CXahIsxXoo930H7SeQo2p/77ZTLLKlhgXOdCj6t4l/nXKP5RkuOVlUuou/m+wjMr4pDXwh
lCybBZHGt0B1lKemCr/7uZEe9alXDkgKwqYaN7XkYpER8MjyZ1mdWHORUOLPYywMM3A/pJzsPthD
RvJvSSbbIfMWVsHrLYN0P+HWDyVvX02TsYKSF/ykfcjF8px6V4Oiljr+Pppikh4Wv3QthxY5OAfN
tNiWTI3o3pvMA/heKz/vkU+zRui/+IDF2B2zXczLrLpG0xZpAEsEnK9udqKr1JLO4jJy0P5L0yez
tFNwV9J72AHIKbQRwbYsVo6SEsnYiznpe1yUOx965o+ht1400+teUs80lnpZqfswsWSIqwVqmTF6
NV2eSDsE6EBou1hxp5opnUy9/d30um5D/jOTtQmj6iwGaqmrT3KzEh3Y1ThBWkPZrUja7arJ6Kz2
ypnmydFPpd7lvhP/agP/JxLP1HqkiF2BP45Hf/I6KccuWY92l1+BJiIRxgP6W4zctDiJNdK5zh3z
Ta6g3TpI95waEyC51utLJSgR00XCxpfG+lvRrgTiOShwq+6xbnswJ1SfAi1nwH35okswzVQ9Vb/V
o3Ty68h9VjAoWBsy+uVUlMtn3XavVWrmX3rLeB7lJLtaUZteZctmoVBoOA9NXTEg4dmTwMl4ECHJ
SqhlUxartVd2y6AAlPyHElWvZeJCdrGqeqU5Xo8JVjSe2Br22Dj26XcdBb0xKn4kbUHJFgHjS+xK
xZa3Xq0dysdPfh0iPzVNweRqjTBU9w6Vw1x4heUeRgcJ447H3aJpx/rdaJONeF0S4nxRWaNec6M0
l1Xqdg9on/9uULGV94nXQqf4V9yx+5BkUgjCv2DbNAml/558nzN0lAuyQXFnTWRcoCOH67Av/BeW
evIi71H7uXXtysYnmP+E6I5KiEi6G4870TUilM7aSnb2JNP8F6Om2l8oUXkUo0Htvv0PZ+e15Liu
dOknYgS9uZVUKnlTvvqG0Zbeez79/wHq3dqn58wfE3PDIBIJqKSiATJXrkVA2jnxKI3e2AafytHp
LreJSDsHWZA8yYGaAf/p0GbXbhIaT+LlnQE6GxLoSuRLW9o6uOMPXW0f7yZpByQ3VESTWzvYsuGL
2yez7kK0jnRED3rgoxTNVtsinb8DHJ6pe26yc1Fxo1SFQSpy0qioThrvx0TKVZ+QxuXea04dkeQv
UW7lS3WuuiffFxtBNI8pAR7yvUfw4rHU8vZKVJ0SWwCn8K2hpW77cL5FFVjr0rPiJ3nwunSrggs6
3VpRQ5zWVrb2nCY3B1ex5kcj7rul0xaLoNN3ipWMMBZy8GFehUJTnE7eRz/H67kJ/LfCd8L90FBU
Ziaz9xah2o6atIOktGh6g+8subwgAhLN2kh/lLnpQofJUCvtKeEmXEbgo4Te3ro52W6pH0ojQd9M
jCkCO93kWR48qG3w4JssTWZI0A5DMXka3KVOhcpTqi2MuHE1doVRc1Djgqo02VV4gllO+BvyX5BN
ULMGaUY9uWDMRK+w38VGdpWtwgra83/aVX2YkKsVvlAEDtLXQNH55gZm9V9zSLs0jdE0HAhVoSef
wSbBZogsFhyrHRllR8+i93FOb/ZMRfbLLop66wn7f/pLe18XxUsdsOWwDX/f9R0ocnGmZ8DL9ZRa
HSUhWD5OyrwpKijBbtetuHgtKMMP81Dtpcl1XO8iL9na37Vk+LZVWSkQx9bDu1zZ/bflnbTprfWz
bLSQddF/rCfvy8Mugay7t6C+aOwPgibDJxHwHka22HtwRBNy2DPxURZCaawfg4ZUj7QjfsiFXc+8
21CXf+lZ59fsNwLdeFXCjNrnEkkZ+GeVz0RXvtR+b10Nz0Ai3ENCQ9ptl4UcW/OSgJbXP+hFb+8G
1fN3XHoEuv/UbTQaon1pMrUbCXRlvaFcfL3iKgf2Kms/ylit1/MAWaG0ZQ4kwXMMPZpW9Q9AM/RL
PdbWc5wig255dfXIz2s9EzRX95VtJELBz3yWLn8GjIAb2SrHABY9NXsZkQKfdSe6ogxG/UfNM7HI
4pdYGWa0C5xdb8+E7fJ29E+Zk/mUGaEOZ+nFjqz/Lk9TQYAKy+VctsdJgNPkQRcbr8RyPvyhb7bS
FIsNWigONkGtJfjHhAQNKTxlhrhgVoLJW+VFp+0MfzzemjJWaCblMSptfSdb9azzQHXdihow/5FF
ENom4gDA8d0Y7YqyAuRO5kSbH1i8O5Bu0Ox8VixmqXwxk9apkS6A7MzTpov0LSIPjqm5U26zGZGI
O0N3Ry1ppTwbeq8/z9/HQbWR35gK6DfMqN/BaWitvdpDKCV+y0Gr/FJ9alU8q/0IwpLyebS37agx
V3qcsb2OkpYkhmnD1R831zo366uGhIw05XnPflx4tGPrwM5Op3QTJtfXdtR2lBt2gADKKAd2D45d
hPUq0qJntVaLDQuaGaiZgD3I7ptnpc0Q6hoGWhz3kdLJCoIfyYDM/UhY7QniqGtmmtPHrLLVJ3zU
r2WTeoEvKQ+vSxPNNy+tJabmtsDOIzaK4sCahotx7oHR/rHlQR5uyZBWlDG2cIWqCBog+0E4MmZZ
OjTR3h+hAZNNeZihZSCtlBaLqihZCksjtJ8hOgViTAIixV7KUzmyXZPfLFHNsasNXOrNU1CF1N+a
Tv8DoBAnev9NTVXAALXRnFsfOs0AmhwYbG2Adr3yhdRE/0OPdfbi2jVDcmSXBVkXPHY90lFpRLbf
zevwSKyOBVXfzRdjUIcHXSgi9FQwZJTjX6xcNV6hrj4koiX7BipuZJ8qPEVfWSfare//HCf7NIEI
/jPO9FKw1WECB28CSaSBINkln/xuC+Z6eOQ1UD4XhtcsCgHusSFPMYkJxjaUbFlkfhtACS2mLoND
YYbrc4AqDfJkAnwVa7NyNr51gfiXq8Qy+j5KToAu9aXs0Aw0QjW2QvXATVM3oVCGarlAK4dXoZg7
jYfzGCjRW6gRNtEHrdhobaIcgPQkLHpNaxdXaGc3glxcno12sfGVIdwYRSZgMMLl3ivP7sNCs1Sp
J/PjE8v1xVgZ9kfg6NNjmSTj4+il/seYQcufm9lXXlPtg65lkJ7yeH7hZ7rYPPgWQeiniyqe+xe4
gYBqJZ26Rr6qf1FitC2UsMmXsrdXG+oRCUcYueO3BL3g4uyM5MmivPaFOnkCwao57+8zNQ7o7UJM
jD8Uzka9r/2kO2SeZyyDPkZvTDYbqLgpBWsPvWsj4iBPb47CmCjxm8aV9Cjt9wPk8lewZ5Tal/Ub
j/3mVy1iDlQ2/GDJCx0gbP4vpe0EwEm78tCMkQrvBjIUqKSfktoZr72TTdcxrVkSARSQJnmwRghL
w6Y7yxYR7PF665UDwpoVQq+2y/sctcfjO63G3X2OyHSnvRfWb9KU8Sg5aeUASEiUAgPXdva9KBdu
xeHezJTgPYID/TGQFcWyA5S7iqygqB6WbXmAmT8BUV0t5QR/z/qvdhwFT5VuuhSkW9BsAqldaVDn
vZk6MAy71aAKDFrtDXpflF+8ESLDWUu3kwiuBzpIpTCPinWah9lr6HjzI4yL2iq08/Q1zisdgTlo
/qdBTV97C/orG/b3xa0ZUqWke8WrbFUKWFavqtvl7CUVDKMGugji7H5QIpcUiWzH5LLcm2cDe9A+
btt4EZWdBqlp9+J7gjQkaIfXqImbXT26CSzgNGPbSve5nluLSs3G1yKEisE3TepBRa8zKu6hH1N0
uGxrgAjftY5QSnzPRSsn3HGK4+lN9rVVapy9qLzIgUngGxeUgPeyLzUj61o5ylr2FWXpPEFtuZR9
Xs4br81/yq7RDJNXjadREMOZHSfQlWfmi/TLp24R10RE5Wc7g7kize6uwq6Bo6GzkcqGrj9Bqe8C
dr54ncP2XS285iT73BhQrB6PyUF2cptny8yr453sVZyoWJmsqDeyWfTECfJxVNcmumB2Xbr73C+j
Y/mfBxSPenXQDtI8dzDJ8pqef7vFcK/toHBYdajzNCvpA98APnM7zxsEqK6/m3Kg7Jej4y5W135o
Cr08+BlKe1B3LAeIOfHKBtJjpcbB6NxxqZBMX7W+4fGvEsahqn1QmNLJjcAVqyhXRoM+H++HWehn
6NBO70D4bTXRkp3SnkzEv6kQ9+pHuFfDhTTmGlXsKBAwzW1wEUUPTd2JBY3yqy9Bt5HyBbc6aMmq
GO30IA9hAEy6v1UryaPbtZBoif6syp+iyRF8HH985KmixNnB4ccunGmESx0yLD0Kyl1lxs1bVPF2
H1F5Ix5Ds9arpzlR44tsmR28Y0Y/PbN6YatRHJKggqqhroqVr5Mgh+TJEE8s8xpWybSeoixYxV4M
OxxLnRwy7KJYJybXHAIkZNoDlbzZra3V3jnM3PmQmbp5lfO4JS/w3LjMYr4ijtqTNcEnLj5Cmig/
mtGuan9J080+p3CWhGazlH+EtCEZTFlvH3QPYa8Vaw15CVZNPCMT1FnOwUy1qOkbRylnUItdl7Qr
UFCEmmrA/ourWQ2DteCXutnubnLUH19pz9ypOmg6130HHf0XiNQWilaoHyP8aJuxg8U1prZP2gPf
nj/cem43llp1a8+s0KLqrfBgVvGwbKvKfOyyvn9CxW54CrVN6LbmVVpYoeiQJVXKwpmFEEScq4jn
ulazVQKnf0Jpwbxo7P9vvQCCKMWJkICVg8Ms+QmjWbiy0Yd768ZqO+aZfjW6NKGwELJzNmnPGhpx
r+FXaWwit3uue4fkCwPykXBFYbd72Wez3j97yvQu+wLCtUddb5AYbSP9ye2tt2Cuf+iQj77EVWA/
l/a6UeDvWjLdq+L5ytEUfXbaOKjJFe1Guvauge5j3cDoLHqz2fcOf+bRp0bOA5V5exkiSocbTT8b
YmdUid1SmRvPWjwYkCTRCtSWWFA7Dg9KwWbJQw32JPxlJzRn1rPaWH/7E78dUBKl0zfm+uRM5tnJ
QkBLqQ8xoDu6O7tEK74cSvOJl5T5BF0B3FMTWnhtHVpPuaYHZ8iVN7JTuoXaaK6agHD8fZQ1PBeU
bl3lGL00usc5mazlfdCo1U+ur8dHOcZXCnfnig82xWf+9cGyGcTxIamjV9vutXNt1c1KhWMRDun8
l1cb888Q6irFSKm8pvJYc/X5s4WTDLSKAfiI18wazdZ5n6Amss8UNkEFCMlr5EztcnBc680v0SbI
e+gfxuy5EYc6GKjAUEDI5EWaPaOK3pz0yDrIlvRwqgY+Wg/icznK6+GSqyfvm2M6VsG0BVvmpOpA
ajnDlmrgcqEnYYK4xKhvM6c/g4iAXLCWx8j3gqOmfkqPm4lCxOQk20iTPICMU/eaMEm7PbM5yeNq
XKlF158LAx74OE2qz7kx6lWlatOuaQz/fahfXKFNPA+qv0HirHuwoqQiBplSIoK0Oo9QRV1WXlki
ncXB9Fuoreew3EqboWkEfNkGdW6AnJ1fPPkEYUF3wIwn+6RXCdEDZQrV0Rp642yIg5Vb/XKwWhTV
RbPREuMMmYRxdkLnysZF391NldGZp0i76g3rgoUcXgIV54bPltzRFJj8mO3EOsiD4nqEuuRp0Vec
FiaSWjCNNsu7UzN2v93J91qsQP9phkG3HcnMbk0//s5z4+cIWQ9xz3k+aH4YcQcX/TMFvw7pfNX/
mtvOo6Ybyi+rRyE+UKtvE1K6C1RcrWeoyr0HtH3sQ2w02i6CT0nAqoMrlAu72ArAaVkrY2yczzDN
3LUWW+OjJpoKyTtYkqx31/CdbdxrAeKgJNmh68sX6ewbGwvp6ncvyF8puLMu+pjHLzPZVWlukhBx
Ixjil7IZGL63ynrEQ/+3QUaJ9Bb076C3CE6XWvjNDi19Vbatwd0wBecgDxY0yg/2lZ+mCqqmNy3r
qar8gzTXGpXEU103KMil1Qe6O+OiHAebBPMYvZGJuY1G/YUwopN1F6SAdyPJmE9CMTB4gBNap+UU
fBpTePEHMHkKj9EzYfwKSh3ssN0gBjTqIrgZhJ/VvB5iq/wIc81moTEjYlGM6M32pvYA3vKg+sRO
enaMx17To6Uists1eq3wuRjxEeRs8sLrZS/T3HUU9uvZba1HmRyn2ms5kOV5a0G976eyDlbSzaAW
hiqwOj+bMHlc0Yv9kNNWhWDd1AOgTOJTugcI6avPJoWPyrGRh5OZ9X72P8lsD8Q+m4Yn6lwt5KRz
qUBwDjpg20zfrF6Np4VmTM9xEhqbktxk8RjqbrjJqQA6zBZ5hKRrvUe1DU3KGtq+PbU9JQxjPOwJ
rmoaV560FdGxRYy3EC3L7Ps16+Fkq9iTsq/LAh6tIfNeompSzpaXIuxAK0GF70VwnoiG2w8d+pdZ
K8IW1NZQsHYoavL0CBsFTz6Uw1xdRfgBQfz3sreUH77fLElWRBDKstBxh3r6Ds8I4gkRcjNwx0QC
YIQShzr2MPyO9fOsjIgaUrZ3a/bU6V48NVxNmtYS3jZAa+YULMBziTYCUlI9LGv7hAf5UzQONIas
WiUGJAeyD4mb8RiaFSWLdIZNgkei/Ui8KTkklBSs+VySWgniNCWq8ce5ysxz2SH7IEFg+lj9ytUp
gz+ApJrDAncl7Vo/rnM2/e9a3ZTIFFpg3kbDhlGfkGvTfOUuHiHQpLiaR+sv3Q8nKtmrFAoX+I5W
jTHxBE5gANVGZycPlG8AyJSnOHJaTLazq8Th7/5/ud7HG23X/x4vjXL4rbtuiRdUuX6FSB7ZNBiQ
vzoqsBA0rAQxgVvBLQFQOzxHnhJ+1YNcX1S96b3UMIay8UzUM+Fx7dGjfhQGtrrZK3GDJrZqp7s6
s/wrlFP9I3o8rJjH1r9K29BBZsm1bKz7XCUwnPZch0iprvNyrh47IM8fU21/dWFYutSUMDznmfEY
8oBgtwrnYzLbIJF57tkP3UiQCBRDd/B12F+PqCJHGy8cVtZEAjIH+/HUApLYqKFewJBpK0/hwD1U
sm56NRINxn+jycit+fX7XI7jQret5GiJpuIpi8otolcof4CY9s6TNLf56G2TMoMbl7XCO+94H1C+
0W9kr+tZvyhSRXtSdEqTbCJovjepf38dx2HeeEPiPphDp30SETt2qPQ+67kWHJ2weUlG11kUah8L
kAMfrmvxGplr70EXTTB29ab284TSTJoUJig7Bd1hQXAVvRpRGZy0kLi+Yn3mRfiuWpP10jS5vgYr
Vjw0/AAvhi+QtE4dLvtGsV5ckhMns4xf0wHNQR2Cz7VSG4fOcrrnXiA8cwhqAPjGyX4SIFHYpAL0
WNQE9AC90i+Go7hmAXiVLcSkYEfIgFy6lXcFJFzuwNnZsB4PfDOUTr9rCGu6fZ598c04fGBtz/IG
WfNTVyIQIT1KWOWUIv7eErVaNi75eH8G1eHUjr6aPWibms5ZwOp5sqvo4NdN/uHEWghaLOl2luFn
H4OJtguvodfOsfvTUMJTG/BDCPJQH4UwS39EwkCIJBEfgfQLARshBFX04UNacZlHOsQUjgkfbwyy
czeWvGa4/60XPUC316jK8mqmYbzJDEU5eoP2+6Cm1ZMFJ8f2bm9BXqbm2G6nfEBhl2vsEwW5cwfG
+ZePmga6sOn3HOpvNvOAnahBTNZ9xz5RHVWETWc+WNUz+6ktkQVHzjj45pT6Otat6ZcR+LuJaMyX
RkcTS50C72BZcbBQkrpbqBQbv0VGHu+g5pmg9aVZh7b9CGaFLJ1o6gn8FGHmW2vwafUbidti5WiO
u5lEr60TMLLNiuCO6GUxRBUvwt4nheAE1Lwa/GdlcpUzlYL/uWiGF2A608uEsp8coxs6okBlYZ+7
cfwKoKv75btbU22bnySDs8WYaOWrTTnNQ4Na6DHTCO5bYZY/TsR5iflTU460bfE1cesNNXrtr6yy
tgOBli8xQhjLPKpndDwjSpyVrN3lZTgdTTUpoLvo9FdDpGpdSjd/2t2S9V/7i0fAj8xO1Lc2RZsb
THTBFUeFeEop6uMIj8HF8kAA67Gzthp+R2D8/U7JXwCNatG2cuAUhq2mIaY1OfD8xmZS7+VBdt2b
th4JOnl4y/41Jk+pqtAqT9nw+ihOtThAn5yutHroV3BOFifiS0DYZLfWuMm/eiL2dKzY8ZG9VLW8
euwk2nFbuLyLbwerCFgdDe26GlLwqqJjqHyAGXmjf0KY5W872azj2IWFEMCqcFGtWRBS+z3JFy3a
kxGvi4U8nQJNnM55g1Rif7r1VL0f7fveR1RCnv7LP3TPE1GUq2c264joyPusGvmRnCKQMtGM2qDZ
GAYPB83vg3cVjaoVQZN5I3t5U1eLuegGuM/pJakOc5eiPluw/j6LKcdWU97klFE3twvZlFMOZL9W
shmwvLlNKZtwJTxaJqzi3IPqrmmJVgWUY0FShtTw3SbPBsefd9ZQj9mtRxr/8vlvNhYsm8Zrj2R4
TErrX9syozza6N1LFzjuxaWWK7WL+XC3m+OoL7IUzIT0YH/rXlKBSmyJxJKh+meoXvPT6HY/LKTf
uDMNkrI8nxM07jv3WIszzY1/n0kbW6XfvX/5/bdeQAnubb4iDY4+bK5Joju7dqSCECYiKmQR8jXN
pTxFFZVVhzy9OUhfknmIhrh9cxsqbbUcL0//NYh0CRzSmoWcQehkFAoo9SbqAepmaR1c5iwIqNnQ
WFbWwHSq3CP5+KdjSpzgRDH5Urrd7V4CxyzPC+D2hKrdhexuTf0IqnjY3/2UWI92TTR9jJblbFvf
U9dOo447PfHGXW+ZOVRpoo1w9LSL1MI3H+79ZpnTL12l8eZ/a+tmoIMLBAQK69MiVs+5m89fgwJG
eDXN210YoTeka+2HtPt1ubCmaWx0CtVZ5qVILVyzRlMuuQuDGhd7u6obW2HZEaKbTOoRYcBghHR2
rlp7D8ry5i2HsLj0zkn5Ihvk/hg1WMraI8V1lDZ5MFKwxUB4eaqoob/o3UYET0WV7GJocpMgT+Jx
Z+XKrh8SSlOD6dU3svZaqnp1TcvkzSzL6QMGAdgJ11VYqq/ta+07/Wvj9wbnetL3rxLr/PvcNiCe
zIL5TJm2u4ztQl8PBnIYQQ9tEpCln7XROQf0FMeXqAahGarsniKEFF9Y6gabjhX4SvYqTZEem9n7
JjsRi9VYIu3BJaTdMprrtWYEZ2PqQTSalXeUh6wjyb2wfKRdewXtq1v73i/PnKrbqGaq77ouUbvH
Von8VZkTXfXist9bPbEKFMWUbi/bjjDKs79sbqpDfkVkkoWYAaGGboL3cY3o0PZOcIbq/ffBcqAL
HuO5Wv/VQcEArE+Vq6I9+M8I4nsB+st5fOR6Wf5ll3P6YfE8wVyxla3R1odD7RNIFrVBssZn1oZi
a5kFtVr/lP1Iu8UmjVI0YbwVEuGzNfC7m25nLtVD9+mkTc75x1ea/ppdD4O9ZlfNxhznRKGaGeoK
y+82HirOJZUI3USaDnWObe8m4pS2PMthSl0YaXTQQ9RqE8c3ThBamSdTnwMYdaaV1ivlyZ58iIi1
CDHjWIlzQPei12T9MPTeopm5UMAq8+3qKXqfdC6j3OyzB9nMUUNdQWVSbcENx++GFv/UBbRJdibW
E3eJ84qPfyHBeKk0JXoHy+jt7B46Q+kUoGzC46rSQTcwP7d1ugQP2eyl8xj6x5p09NW1bfJpXBPS
3GRWDS0t+qJykG6yl1O+3KAPZf5ZIQp5kZAG1ihI1uWfVPCklzvSAQz6X5ZC+4yTPrkAFm5ueIn/
+zy3z2msj/scAxIJPuXKuy6fwBQQaA73tepPNmLUCtAwcaCysV3lc8pzIi87yhWVLj5kFKwe5Fkr
jfNssznX25Cdm3CS/VGjt7/9b15yQIIGyBLiL6C5f00iu2+DYidMDmgEsyPaJ17XPPad90KAV9mH
5mjVR3kaDXlAhRXGiRuShwZFDaD9nB6MHYWOXAeRTzQk9lFOIDqyKPLT6P1oXT9eiTAiGnEi6Sgz
kf89KSm7AARUe+mpGOG6Hep8Z3ojdCEUqFa6QJPW7M9vfGS39p/uRh2U4fSnOUbwVC8kU5kGG1CD
1Ny4HCor2Y9ajJLrndesNabbB8QWWZbTn+ZtBvh8RshjsoGiznm4ap+2ZRlXeahtvTvGZgjcPuTp
1YeNso2cOuN/1xnXvEnNa1IFVIwovrq82zyewasmcUi8iqlkR+HUCJrrZBjvNlW1P7xkbvdyJmnn
ubpqwI9TRsRIQyvii+LUt8+Tpto1c9Kz3ZMcEzsU3Patvo3YY1G8X46A+3he9b7Xs0JFnCmHsAMR
U32IOaq1RbJLOEx+sFLKeNwFYmApneSpH5B41GK3ebgvxGqxsrs3/x8WbP+7S5M07QJAV7ceezY+
M/gG5E/rsw+cGbZhcbCHSzAh/NzxmrcApmGrCueNCKy5lS0nqetzbmjV2fGqHyPSFdu7SXpMupGC
JJnLzWRBRZz0pXKEZTVa+GE/vacz5ZRj57dowWf2Q1oq/tFre21jak260yFwPjTuHDwaRVtfFNMa
VnEWZa/zXLFp7i33Le3Gfq90KPYsSJC4wDQ5BNmYHcpqr+WRd9D9gM6uN393Sg9dn+KDqYcLlY2x
mlrxpRCJxTiKnZNrI9suWvKg8BTYpUb7o58ChAKdNhoeS69qqFjw7VVjp+auCSg2D6JQeTSn2X3p
lZpNa67vWwtMISntixedHMtKIEPkkPA2vrZQ92au055l62YPvB17QQX9QrAh1No1X3w7snbSQ03T
9OpCvowOKlI9phOgW0yBBpCEpg4f77OrGUSgQ07i/G4rmlR5mI00W8lp5IRd1U2PpNX5RuKPssRh
zJN2W4ZhgeyS+BM81WBtYGsvZjNPwdKGmeIYtv3j/W/ubCO/FIRP//PbDeMEgUwGaF782dIdHvbb
t7ub/nzD+18Qmy4pkTiwN7ePzNluAFRh+XD/zNhx4MzMycDdP7WPFP+BUrjf31BOWCMjf/uGt18r
Cl2ofsW3u82tWwHrHb6d9Jbzy2/YQCN2/yMH8Q2z9vb/u/0sQ0kReDL+/nZytOpYOyVwQUWJH0KO
LrL8S6zX1u4+vUPaEW1MJV4Bw6uewR2Jele1PJZ25z6RKntudMf7pPgGxrncB2CJvvB7oSFEZSvZ
qdA988GbkRJoneLMg8l6znUicuHs85SJErKeqakfFM34KjvloQKMYVjedPOve4rmWwKga5kPHeKw
O7hl8uPu72nED3nns+B01VVnKKz1KkHTno3jqold7SkMCv0JRqmDO7bKMRatqXKGXRjz08pO6Wb7
UNaz2g5hhcTFb0PoKFwoj8Uc8qC35fiQ9U75L5ufNGsPeZzz7VOmuCHm76OZKeaQo1ozQhXELrOd
bI7a1JwAN99actTYQmdU2RXknH/+3lAfQB9o7kWaYggfNpBJFMv73wtn+K9CTZu99EjbGLkrvbl9
pjTB7U4cdExCsn3//DHGZxL03e0nAexfPqoonsWj8WX0joaf56dG0ShgnYLoLM+sNKN0aqjLjWw6
VgqTe6WDQIjMNl795e0l6ritqXa8TyA95IFP8FH7vX3C3WwnqKZ5fz7h3oGA0O9PKShCgT+e9ZDa
w5GshtkDUGZC2yw61rqlGJTUB8mW5Txk1rM37sk6u6Tb6+rkeUgljGrYXg3QBSvyOfaLEqIf1Rv5
+GE1A+JyozF9i4v2WLu9/8ubydXkIapcSk9WmaVZsEhdnfWJGn530MRrnUD5QP/dhS+ry1916nrQ
YPPMK6VLbE0NQz3x52qPdtg7e0fp3a2Xu/V2VLhyjcKRMiysvDT/OzfXdACqVXaLRh41lvyt0Wdb
2TManqg4ysklL/Q+mw43q2N4i5EXwQOIipx/Qct/OV9GTUu8X9HSdaexPFlWuUhna9c8acynCv6h
x6gpt1GtRcRMveCseuBBwBcr0DEiKp3oWXucG1t9itXmVdpdofkcz3W749GqUVNprPLSUT7Bs2pr
T/eR5xXDx+FY6B0UtIMZbrk1tAdpZoe4HxB1eomv1hy6lIHZaQsVqked5ZplIkFIMr7pfhhN9N6b
sqVGWZzOOqwVroU6mRYUxBfDVeT25cM85dmrZ5M+QyHXW7qOnb6WCrIKdgG+Qzb7jpKruFB/ydas
tC4M6d5RjoTzxXqCJX0JUzDvYnFwkeQKnPZFNoakfIS5vb3KsVk8v5pBpJ5ki28CL68fxgfpmg6A
ADtC9VvCB8pLxv5zy61Qqgu00iNi9RyMUYuWKqpeD3MU/bbNGfVcMFw3AIUtwn7SMR71f7qFo93N
6MoiCf4ve2mJQEOvJjxI57cEtRVg1VX63iuTDv0/b37ZNEpinkZsBrsAkNY7a4A31ariC+Xq81tn
raSTlnvp2Sh7rmNmcPWYeiZbYyUghqSuRTpf8UEJiN5J4+E4OLN7lL0z+W9wSMHrBLrqahntqW7T
7N3U3Gg/t1FNOJ5BRT8XaxuMxVoOskpVAeUbsXlAYWUPe7+/DkTFpDzEUpfHi7JsnwrJHmk0wBIS
HYUKZg7q+jkmrDUlnX7tEqOGezhKHgp+4bXsHCbXP5N2vLWkqe6GABHriVtIDPdIae+11iLjNZYk
IKEFfVW6IGabwEwEgr1tTHEBCOZfmtV8g9kB2E8kysRNp7wkZmU92v4sauZGSAAVXtleZzfPrW56
CMN75dfGoXxKE2l0rUMsCujSd9uvykWSFeprGdqkWkxdJ5BtepsBhqitp8wCT1JGDzCrFq9NytaM
i3L4TnxtdZupypNtOfTm18SkUsGmMPy5a4l6tWmUHQ21IHOXjMEmUh3/HDpGsXK1JHuPbOVH5jjW
z3S83uZB9OqqIKXy2VlDC/iqV64erA8rf55RaRoRH0bW6iVCD+Klb1CCShzq54Qpbsx5QdUGyGrR
WSHkvi4Ipz/IXp6NyaE3ByCioreEXfil3d/nIh8nolpJe5D9jpdlD53DRaZ85l7Xv0woj1fQGb93
lqsBv4iMhWyiDeqs7bCrILJum3d2Ykg5JSPlE8LZyPw1iY/+WfOz+onSqpt5tLNwnxcCHS280oJ7
jvKR8XFSO2s/KG26MC1lQAcSAT21CYelac/jUdrkASjCeEzFYY5be4WkEy5ixACR7QR2lR7Z1lUI
S+/d0iZ7oYMDPZXbe7VJ42U3zP6psQPn2BYOcqjG7H4lBLcLRn9+K2cEHAq/qR6pyYw+AnNGWyJ1
vyoUNK9yfTYPUa/Fl5z0DWW9uvM1j6d3DfEJpLFREPHzAVzjEF3uB6f1jw0LnT3FjJWLIKyXbGfF
DhfSJY2c385BBAexqebHxKaqaWETqltUVttw/8s2u4t1lfHzRFY+XRoIzXbzAJRHVgf0U/q9nmFW
kpUDLS0gPSFsTlQVoJb4XbW76CSrA0RfKzz/P8bJWUxr3LpaHZ3VmVIBpSER71uJ9xRag/fkNsBH
XPsqLZNK0AeanHYl+6TNdtv16LXzWbZSK0k2zQBzWYgIXL60/eYCae14jMVkha+76xkVqUi37KcQ
jRVI7zM2JkZrP+nF7F5TB5gLfdLS2JaClG/ur9KigbUx/h/WzmO5cWaJ0k+ECHizpfekvNQbRBs1
vPd4+vlQ7G7qav6+JmY2FaisrAJEkQAq8+Q5UbjUKAA5KqCy7bIM5yEiuM9Klv46EjbKrJqHoc/n
YCiCL073UzOz8tXKzXRrUeC2FGbXC/aO1egke7lbIR0DlUHSBV/CUf5OyX5756OJfhq0wZoJ/yrV
oIrIrO7kaHJy56r6u7AbTu7yHlCY0NbwO3Ps4iDs3FtruDOTZhsaifca6iTnp8uROgmVRijY1qLL
1Rl/rq7r7H6ZTVcBw8y+aKxfV9fyKjXvVHdVQaUSFl32XljouUpN9jqGmbEwo14+urVT7IsMsseu
C6KnsQWiQJwme6cafB7VvX5uNDVZNLrmQnXpIQIyHd2apJGGtdlGB8dsPtqFry7rz55u+09tq++V
2FRf3R7hVj+N/GOhNJTHy262VBPXeunV+OwGtvIj1LJ7UHHJi+bxZ3VlJu1DbeyOsFNQOar71RtY
+a3Hu/cPxc2/IM2lP8mllK7snOC7FtTyqfPGYCLNdL9EkrcUrtAhoejk5NVjRvX3qtUbbydTyn6G
Paqfq8rAj3jQW6i4BxdU26hbWy10NmwwIkEW9DKmZT3rxiH+YuTBtzyp3G9EEk4ZBB3vhTouZW77
/sxpj5CeZOGsMaG/oWJkRunHSs+S8t3x5Qtias03rQ3ex9Y3NpLpdCsZ5ZEHF/Belj9AF5E9tGXB
BnRwlZWwtaNenikc26RZl109oCtk9xzrhDFQmBuy4N5PQ+ecBwYo5umISvxq0cRZsKzRj06WPgxj
/AecfamSlObxyr7RKKL762jtUpcU2nWwjCzIi0h3N6zze8rVxqd6nSLW95VMWYZ9UK+QZJVmoRRL
Z9fu1H08AJSLvKz82obP4I+tb3HZuHOot5Uj/zDzqEM7PC+ngWb4nlCH/DU0u3DplewDzAGISi53
0KtFofVt1HMqMhr/Ne+idhXYobyVcgPFjtBHMmry6FvzUaMG8ylIdW8DP6gNeM8sn5pEeRAOUBIh
BRsWQM6qqlyrUqDyEZAvAooJvK56tcBkb6Q4QU0bIRirifxn+O/Vbaw73dLuZeOLOTSLwEqHF7fs
9Y2tohsi7KX8re6D+K1Bzm3dAD9aK05gfomTxPii2UQU+li21kXTxW9D/E2MRdQ4r9hWaxskW8YX
1I8Xwq4YbFTDKlGJefX+MwHljTgF8R1rEUjBWjNjaV4aPlJn7CX24iifujebGND98v9y6XRHp56i
0Ref5vYg7XewuqNoCcWfaMoQnHIR5NoHW5p02ZmLCNdkCtAi+uMcTwOw9duwThs/PtnVmpJb36uP
n+yul6XHBsR/G5nDvKJqed513UtqVOVdMRUn2nD47P+YqHqv7hCnuZrIspUEkaiKldjW+vqgLHIU
9e68zNCWtd5DeNI6zirX9PzosNPbUBXb7+Wa/ydpcXfrmU6+Rwa73VSwfB4NF0adOsrJYEio+EVw
IV/8sIITwC29h0RpYYgNeRkNVfkEDCA7l6Ymr0yldWdparhsrK+fhTxs4EhgZ2qa6VnYxJEbO8aO
yqCT6GlO6EFllPjFsSIhFcRder7awjJBQjCR44U/DPIDxeDerh5LAKyuPhTs9fw5AOjuTowacV0s
rAB5UNHVIrs75EP2LSsT+aHSy+YE2eIhRq37uVbDgIyuEW1EV9eVbpbmoXsdDbpxrTuRe0/21Hus
1WYhvOyR95dS5z1eploR4BdcM4Mxkifs3PDgl3r9HOjlPBo06JgtIoWj3jZL0W3q6Ae18cPFTtro
LmXvadQxIFFH15a5WdTwXjIpQa0qI2OykTP0XS3TqO5LmyiwHgfHRkYQMaqN4Njy8BdjovG6ulw2
ql8uTVMZY4DQzUU3THntgSDZpoGbnEWj6EW0kAsTQTstS6+2oB4TqpU8HxVQ1OSFn7CJIyo4y43c
kOC82VzJdxewvSgzkIf5uGzjntzIxMGTOE2yCylqWsf0L8yDzq5tGm5QzpOjau7PIN7xwLDfw8L9
qTa9/JyU0ggsqfLPdVbZG/jRA7gWTf3UKdTv5lpePCthHpDfKNp3sLyGpjk/tTJ8DB/TUtZ5Qg3m
takTC4a6NrkrogxJ03+1t9PgJxuxDfRHUPM2/J+F4VXqyQHPTEmGPC51gAXHbNQUsJHhO5JEA6wu
w7AXR7fGMpRkrUQNVdTIuzlT4/MeQtXjdBhq5WOrkiG+Cb0JuypRpy9sV+c/fmL05tyXSrGMZd3d
SFSjrRFbHUAbmcGLqkgS3IGysQ0rL3jxo+RrYDrVmQd38KJPWfC4evZcqyc0nDyIKWNRqTtSht1c
OMXsYEF+Ue1BFJZnysBjY+yoLDJ6S3syQ11ZJGizn2NFjTeKXCTgFzTzUIRxvPLLXrm3KBKbd5ST
vHWjdU+QfQLy8/pF0mrmUskeuLyG+LpWopld1fd6xRMkKRT5oMBVu0ttyduMhTyecz8dFgNCps9d
xy45f+Wekxx0IycFEFbdjACXHC2At8YHbyqTchpKIWeiLxogeSEIh2ZEozH6PSLWEO7C5zpH9FUJ
xtaufRsqPbnzJ+prpe+yQ58WZ2EKJxMIBOMYdvVamETT6WpzJlYwE3NudnGkTizYVxseV9c/60MN
tr4uKCfE6ZKoOtt+mh2EvzwG0so1xgogluasDQJb+7EIi12ddQ4h+MY/2pWmrcDERReUrOwFG5fh
IRuMmoSxVkzP3BypIs1b2A11Z3qkK3sYWyAxSCa2EKWso5UwotluF9dD24Oh2SWaNuzlQQWCprCf
zrymemi7GCS47hKsTuRkLTcdxIh9rm+HpCy26RSZDGFkXI1OGV9ySYSyVe9Rl7NkbspV8YqOsA9P
KKHFFmJSqjlTXpWHtTttomYAC5dtV0A15mbW2rKHmTEBPtpCCnZswNF7m7qW37gz6iWkQxgn7fMf
t8YCXWj3VMxkvvbLza1MF9Ey3BxWE3axmjm5gWv56MZbiAlOYIwPUV2Xaym2Se5Hg/oQmGZ553MH
N2vfKOauSlFACyPBrnRi9cEyU3WTeQaV/JOzjdTLQ0ppz+Sq50k2V8C6bYSrItfxrpGAa4uubtUI
XjqFuuksUkLQBskPiQ+zpuEY0XPusetpRtV8rUNehvn3K1+jESoJv1Z+SGnLO1cM0TaxiplNmCuc
eeWabQaiq+BpllWUFHeSVOnzqqHUvAxbOJqahNAhSYCvFJEfM78hbhHaG6/M7J/k557cPize8sTI
55ZU6PcaKLlVDY/q0QwjbdsMibZBNK09iRWh+kkh5XJhzW57/2uZ8XbKs2uKHV9XLBLQO9OKeuvk
82EiKdSBRW3FHuefdkGfbGTEip2fENoejY1PkWKY6X2K3syQLBP4h2DplrQ8uQvqPHsqmuIp6zT1
NLht+sRVZoAbDSIy0+AoZVDd2Vq5E6NWU4XwdxrtRoyS9Shgd3JN9DmZSxjWWFXEuvuqOYGhKcC/
a/GbHcgHY9IgMS22J57rvKa6OdGNBs3JCSuAma3isj2vKQiLinZWaVb9Pq5cT8rfyzjuAYhAiSXn
3RulHc7BlcpfTd1UwzLOYm32aeBT1ywrdlsURwr7GGRwhzhICCaj7hz8mjA05OtsWkODHX4R9D94
I4OQue9+wnz4jKC4/+ok8ARTV9Sdw7g3NhV1OdS62Pk5ISG8gGbbXJv64Mx5vPGxT01DgcHeVGx4
5HoNeXFhzFBFRVh6iMhMGy7PrzGYBbqnH7qqch9dr5t+KGqNMCPdpHXKZdkYSF5MzqgEmOtR06Hb
mLp+48DjjBjydSkrd5qTLzVPYurIrvgewqO5NbmaddPNefUJVjH7CeoivTFa5DEbz0yTeu2lSbj9
VAv2Db0/A5Lco/wQQDpgLPJo6N7lXHlIyTJ+dVuzmqmW6Tyj5zXM0dxNHuRGDpYQT++dxIIn0B/g
bA3HbNuDxIH5RJGyeV22O141bPDsjCqWHq8lw44XWeSmD8nUDGQWyDTcCYvsegfHGrcyQ0ffN52j
qmTGiG435dOy6SYLIEKdvBDj5UBEOGvhK64a9xgSl58Xem/PUl9+jCyqr0woGdYD6aeV6ablXDAL
CeKgcCqArbN8ko4H1iqPFYqIsfps6fx5dqSeRU8mhA7y+hFN1eqiwDm8K7O0XHipZbwNbfbDSozk
Lncq6QQ9NElvo+N3hM7DFI28I5tcfUv85ofBZ/bGw6VB+xJYQKg1wRzG5gtq890po4hpGdg2SGLH
QjJT6apt6VFu7cI3OaCdg9yOPB74tXxRRm6Q6ICg/1a33sp0QFjC9xb8cPjHaKWkbCIllDYEAL8N
JcTmiQ4BeQEf+q9aFhgiUzW3XvRBd9dInaRrs8ibO9/Mj7E7qIhyaWz9y+S7XMPsQtDZv1hhcddJ
frjt+8DcQ+INI+TUGPHZy79mhV97M6+jXjQL2p+dupI1ed0HhfPqZ263rDW53NtsIM4elzgPG16y
NBgcVqhu6+dybLx5RyySaqEihCna8aNZ3UQWZZ/yWVOa8asySaxCnpLOXCvP+UYNq0y2X3y4dr/Z
dgCzSkfBGQ+UcG2WMKO4stG9OCZwrVL32++eMaxLryBx12iPbao7VOlJd56ZbmodsoXBgnRkiNR5
XSMy3SW+vY7gJN9nfdVvTFvauWOWLpXB2Y9x1c5kgh4EYpp+1Qaaucrc5tW30hqFdzuYVekQfIOX
6WIbhfWe8+OByhkNWGjQV45U1zuoX3cO9c0nHCYxcyoUTukALj0CBtJ7fngnGgjKlL0UwUo/mSJJ
glYssY0luR3l2FmDcpS7/LW380thpkTjs/KR8vH4DLGz/JRJCgReinVSw7w6DkZ56UKgPHkShvvA
eQ/lJj3IkE44YT9sPQsGFOD9mX6QTm5DpaJvJm8dqIw12HSomaauNJjnKbJ1b6ptd2rMmsJ1CVCb
LoXBopQbf686zVGpGxvO+glxOAETfYcjXhF+RLkPRmqAvkDYRUMxFnh64SL6jl994aU/hUV7eOrR
FjoXcfhUK1l1ItDKL2nsyPB1Vfss22k4o8giWZdB+8MmE3KHTLB27HuL0kbdD+a8bWQHju7EIKTx
3V3bW8CVx+gbYX08OsUYtk4Q5bNrP1CtfjZUagyoLm2XeW8Xz4UWNktEIfO16JqayePHUeCX9Ubq
35x8mHc1ZaBE2bR0fz202LXuXZ1Kv/kEqthHnn5PKlia+x0ihL6zS6vhUgyhcbYTUK1dvdQd7Qf7
umImh/W3Tjfay1gnpJ0yaD7L4G0s+R2GkjofmrD62ekPnW3B8hP5zqEgzTSDhapd9BHFM02IFHkg
Ne4GoTgCTvycLwlMnpd0OiINfUnUuKCIE5MYbDMKpbqOe6XoyqqenCSl/BaB6snQ/XosI7nlGQQt
lOhagTceB5tgGc+5RzCf3X3SZHPKIMzHPJOTWQBMgMR5/1FbbZy6caTx1PXNr/8krSY8xIDD42Gr
DZz9j4KbBVP2EMQ/Cze3d30B96PdoG9D1U2yCXQqrKjPpDK5hJuMLfew0nKtOI92aVFsKTfEcLyL
UxfZJuNVfZ/a5OV8fv4bniEk5zKoFCA8HM+QMmdLNwjk+2aMLFSGOvkxj+/KkhfQSa73rm3DcNPq
KMKHnlOfh2BKvjhx+aa66VEu+KVHcY/aOnAmolza3LSQXNcaQ9807ihvwEpH8yJT46ViWMVWMVkN
cPf0yOgKMtO8l1K1vFTl0ny38+RBGZAJqjJZRrZGWnZGmP9kl3fyuRe+eS1X2PlRBkVT0GzKoT7Z
/JTWkWp3696wh4ts2d4CDmj1RSZBqZpJ+DM1j2SygI7zY76YfW29WT48p0WrVPckmJpVEdcZWJcS
bDRhLN65qktW6c08razoW5H1cz8r43fZLxFBSIP4yQQauGqhPtmPowZLiwGW13c6hZz+cFRr3X60
HUfhlr0iylV8DXyD8k5bLnau3lngCbt3xYu4UdoWUHyjMgHCN+EeKuJwSeRmOCWOmc9aw/gWKrn3
SCnisFEgTl1Deuo8sUeHKjL1vkNjAYAwTYb7IdE7yn5KeVWmbfMCL+pOeARmPVK1RnxO7aps3fTV
Rra8eAsnhLlVyD8c+F9GpP5q8wz1hLMIIPJfNj1B90ENhkNK2HfWB477aOg64aCy303Yk06DIbjo
QQv2dXwMAOpRUVPWy9JAptrjs1yY6F9uebhIz004+jO7tUl/T6NVY6M4Y+iPsgz5KIkHXopqHqQl
kApNb7tt0xC9Hm0lfXNi670DaXopnFC/ZJr/A7H2lAJoZ5aDo55TxwfDgiObW0SkhnXfRum9p06R
66ypvpuQZyVBo7yzy3kv5MB6KqB+WipK9GYPZb4g7+lckqkBswyTKrmjjWtKqgS/R6UsxhLMku+W
zkU4Oo4JND8kiX2z5VJvEv3lxjKtItxi4koX+7r2dbHYRFynOfdtR7BZ8vylneXpUfIqBAjGGOKn
VosPoC6+WAAmj4FmLDO/eoCCOpiro3oYK2evJ8RxLcdWjjmi7vNx8JWFUdf9xokrdYsOyXDOpybY
pAMhF1AGwSb3nGChm436Yg7w6Zd9/5NiuNHv2LFDa/VUEm+fVbWTLTsIkrhdxt64I4Mw93XJQCgq
1zbyAIgtLkyFWI1nbdxISud85fm9KvGr76jQwNiIwGhyPhxGilXniUY6OjS1ftEZERF6ebAoqWua
dhbVzQNkQclG2G4NVWG/XSpb7Zad1Wkz3kaOOqmCF7vqCMNYevA8sVEu2sTQLpHjOyuf4mw3MdZk
pMYDBUbpxjNQvOnUAsafoD52pZY8wKjAezUqe2Cv9H4rbEoC9AV2WeCgkn1hK2C9KyphqHGSI7Pv
PY23ZNQmvsqSNOx8PRt34LH5dFwyGAFF/YcG7BEvgtGrVJF26CjCXbYQMG+SorfvZOQ9ZUtt2fSg
NE/dK7HSgD2OHzTz2EuCA5jhdBuMBCxsYB6LwhrVheY7LuQu3b1HNNwxTFL4YyiZxxqEoku92p2U
edkd79JTtTOyEaPJW5MHevfJRAgAOXKfl7y4Lp9Q+SKIHumPfH9MMDpzGN7Ti91MusLNk0Ux8oXI
Z3JtCvLSiwKGsOUweYmBsKjcU51/Fx2ETuUlCdNoYVnleIFhyplpSt2TZdHGy9UmG+ZajW0d/Csu
YoDdgn42gEhOlrwLo7lsIOBeS0156B2rODRN/OsohmoBhm5oGCG9BqQsfK6H3In4XsVyu4p5Eh5L
A3VfSTbydaI4LlWVNHwNnG1TW8Tv0/FolCYPgCS8qwsp4ufPbZE3WAulVxi6ETahhKQ0rDthq+2M
QGMFbWloq2yTKpckHVFdUH/rUU7TRVYMpwY6oIsMs8Fcc33vzueq14TmYrKFHaz53nixARMd+NFV
nbKAV1DnMe3qeydXk3Ud6m+t30ZHv/1BELw8xc2QrxzbhS0mQIGociHdFEdwKkOTIw5vTW2d+qIf
CJ0iP9KbsonQhAVftRS/ubCifDGQt5gZulQ/c79X5nXoeg+FXaLUFpbu2ZT5UgQRpD1BtDcbtHnV
xuDRMnVF00HqQRWkk/XZTAypPXHrtFtIXaxetOo+0CdyJtmMKa3hA75yN8mE47ZUhZG+GCkqYder
TqE+BNwEwZJoCl/htcA3m5XiydqVwKmsG8RIexV+oYnCSfh16FrBF20eogwegTz04kVjKfquDqjX
dwBzPSq+Wd2znZ7JfZI9wvy4BCYp3U0v6m5TKS9a7BSHMgnca9fIk2QeDl24gsAFjZW07aUl4qXS
Ogame1/p2XdKJ8CIpV2347cWzDoyVXdGFoGXc+JxbTgugKtSevbRtrrvhmSuN2X16A1D+Zgl9iWH
TPiUe1L56GidMW+HoeEOS9e2FXdNiiJcuLV7MrK8O7b54J5SxNbh5wxfvCQst4Hs5xRueNGLGRGb
JA4ZbMRoRB01GHlSZWLUlRCuSiPpQbZ1+Z7nx0aYe6tND7GfgWxiowlAcvQhbyCDaWhVvKAewnwy
4ggCbxXucCqqzKekIvYN0Exe2FPXGGRlnWc83qXIMp4SqpSAhCrxUsxVndZbw/DdLK9zG5DDPO01
GH5x5g2vWmWj68GTxlJR2weQtlP/JboqIpVLmPnllXBOOzDpOrSj11HZi1JCN36+vs7te3cB4Y+8
Fs4axRSL0rfd62hsVs3Cosx+I5zloAP01E5pWHHe0Zfmel1Ha3CjG8Ny2nPrDdYqCcb8YEf7jAjd
I2pfrSJ3j1MlzWNS9s/k55xjBrPABoYH2PW1vjs3dbylpN3ZW5oEG4uw1crXYqQy62pqtS466SAV
XDlXA6hLU31PdmRnd3Z3Fv5pGcQL9s8B8uWom1hpxyteQJ5YDmNk68hdJEr/Pc2N9mue+yoy4Zpx
pi493ATwRtWkwy6NET01MlJhppOqO2Lq7Tx0eu+lJHS80uA5WIlRpUL2oy5i1EWm0UwH0ldl7cUL
bO25+VoVibdR/QzS8o6wXZiY5aKSinINmpnnlu2Nw85BpsJYhob1+zCeDnUlKdT5B4cPh3qi5Kto
qvbyjHt36Lxnkz+PouVhIUED9KzxbbtzY4SIpp5kdPo59IZ70QvHNDsVoPNED4yVcdBQ6JkFE736
WELyZPc9fOfTqgh0aquJXWsRmpJ2Hlz5V6NLW0vqvPPNzAt/votdwJST080e63Au+kNgzj8NZF4o
zwo3GdY3Z+FCPIK9jgnX/J/TuS0bRqNUlCeECVbUdw9v9mi6i7F2usOgpPJRVgl3NSrAwZA9sj9A
NhFMOkKiKSZZIXEUa8bEg4Ew7GihKCRsyp+jOJuSzC3ytJ8GhLMYhbUX0Y9pZTENzV8PHgWILJYj
IOrrqhWxZWBPJKWaGUjmRTSM6S6rgl8NtYHpjsh3uhNHt4Gb323gk99/4XJbHrgZhPdi/ds80b35
3M70X7h8Wuo2969X+dez3a7g5vJp+cqTfl/+X890W+bm8mmZm8v/9nn8dZl/fyYxTXweSjug7+gH
98J0u4xb96+n+KvLbeDTR/6/L3X7Mz4t9U9X+snln872yfb/8Ur/utS/v1Lb80veDrUM0d6BV7tg
+hmK5t/0PwxFlc+slBzhdda13+hR9rF/nfBh2j+eQRjFUtdV/pP/7ay3q5Y7VGiWt5GPK/2n9f7T
+dnMsPXu9JC389sZr6t+/hw+Wv9fz3s948e/RJy9HsaLUXTt6vbX3q7qk+3W/Xyhf50iBj5c+m0J
MRJP//JPNjHwX9j+C5f/fSnbKaHOLbWvg2QE+0ZqJ4ZEwGb7+E8jRqJhKHaqdhFmYRFHlZhw8zXd
MtyL4ZIE0taJkWXTOu8+0xp97lUGtVW1Id1lQQyBWt0/sguGyHbqxTmVhC34lmlczBkD3dyRff8p
xoXdhSdqNZYwYgmbaKoetgxTBwRWQ7Z/gC76DKlHfC5sKd52toPgc0edr21G1waGyviYpzCQTl5a
FKEkJ0YDSwLO5smHq00Mq5H+3gKgInLWQC0jlsr9njrnXJWXV0cXVslFZQQ2PMkG9SXZiMQOO3tw
mIiprvwILVcbvhuD+vmuOOsEDcjbh1T3TN0hsIpzocTFWVEabe3pBdB1MbvVqmHjFiAbPsy2egdg
ctq8QS7IimJiZebIEhn13W0tsbTfaRVBTW9/XS9IiuYQpjG0vL9PKdzSvuuPKi8WVzd9ZItmqRtH
LnuKmNEL8iaF+qtYPfTIlKh/EK5vZOqvxqFbG/zf9oByvYNfTVr2rsEkYRTTb8MFOBFHcvRd0jWg
Kuy8oOg0hekjs7Z5YfnXjqMEDmiYyZ4Dx4XgiuDVdYYw3qZJ1hjNSXrUyw9zrp7VUC67OEn3nyeO
yuBvm1C6+7SW6BqZeSTSbWyVykCrPkZobZQ77xQ0iXcSR4C9PHRbS2/tApklr83obUD4dc4YHUcq
SyfX28zrQlp7b9tRTNw00HeiGQmd7VBG1nfiCMG0YZtIyUwMJn/cRNfVdS+l4IQZGcXRiM1Ks9aR
gZehNuZDPNYU6qmVJOUkrC1ickswtdpcDFxHJ3dx1I0yIW/VOwjfmwcZJ3Ml5VB6gNf45XsbjRT/
AZEhlYDtvwxqY6ZvdNX+erOb4AlV+LTSjCyPK6/FyO1kDhqGoOo6KEymq/5zXdduSqkepYb2UlyE
YXkqn0iZwLBluzvRGFmGYv21vVm7yMSaURNCtHDyTUC2IHw9oHw3xp30YQG9yAkYxF0sXRe8Tvqw
YNnD9SrB0LBQYUbf61MThnmzF11xdGs+2ajTgzaWjdj8NvA/LXCbdj2H2jurDGq7lI1P2R8Stogo
IKvJxZf99BIaKburEEEJMUC8LUKDGpHaSZwSXlp7RynAmM5EH+zpL6Nl+I8ILcgrYQc95uxuM26+
pRC2FMuIuTefT93c66nGcOrtKEdvUpOSycgNmNz0MHoIAKhtbYuggcw37KVotY3woIDLYc/t+Bdr
grGnGdV1uRmXQKosKPwnOEk7wUmaAVBPPuYmqcfpUBjraUQc3XzElKpfWT3yTTdXYf6nbiAgKreV
Ynk8uW093I2OcdHrpHss2HDvcl0tl0MZp1893SClBMCK0NkAyduUgpIj97UwAK5GBfRrYV27M6ke
tgJsLFDIoqkr250bhpMsbzYBW06pqlsm4LfmYuAKT3YdN1xrNl/9D6Bnr26jLcyL366ODVXcVQBj
LgJX7s4pHGfHzlVPZ+JQNHCxG0AIKjTtr9aSMu2+UI2VdvOE7NRFhnPyIW+ETOzUiOl2UQcALAkL
5GbVwxiaQqguj16NbE5Qncoc3mdxJJp8SKi2TXVQHW71ayD6cxR7gBxgctbXwlnWNOSgIx9O1Nqq
zn0aP4euY0E+HAM5leIB3ZDftpBU1lkM+NPR3+xJnz7Hf9aI2kfClvmhdvLoCPd/dGxKa1E5hD4h
9fplEoNj0Y3gSSol30JCe5BHe+hmwqfqQFCT90QZPnUi6gOntZK2roK1OIwb490O1Gz9wSZOFf7M
4QU/iGOJkGnfawlEd7qzS6amNxUYKW99cYROMLokZrX5bJdaZ/dPtt7w3Z2E6BOa7pPPdVVhFX0x
RzTtQOnJXIwUxSBvyCq3hqlcdN3Pn2vizb4MkN2Mff2JqEdtNvmz56UyCuoduH45e1aQkD8bnfkg
ZoS5HR/LnJfGXCdaazbcaHRKrvd+6rt7cZR0+ZfBs82V6HVD4e69CkgyD/ffLuGfo5utA2aKGo6L
+sQ0ehu4ThbriBU/na6mWmeR1snEif8v827Ov+YGMioUVrCS/SBbF6Pu3UlyCQt94cSvRO/ejF5X
fiKu7Rg6qV/bCx9iK6rfnDYipRO2/r0f2twzjVDam7UZ7z+t00D6tfe7Er4bvsQHRa6sbSflxJ+g
HZjViOccAuQlhmMDK+CqDYFegkUwy5cwkpxlDFvXzCJQTsI0iZbwjjWHZmpI1n1sbjbhosjKMipt
aXuziwm3rnATtjTXzM0YOWi1/cuSRj5+PMNtvhaSjqiT5OIaBoVQMeIOFqzka9GN5Tw5OUl8AmAb
5fMmRc3C81Hb8rUanq8eBS5FC/oZpFodifN/aTL0etF7NeD2nomhsFPgsRaHuZegAlsQVvtgdIvM
XGpdCMrNqZpVoETKVHLgP4im0SGQQOv+TvS8AgKcm0c3uXV4BNb424O3JvCPCvLeSpFWC9KO3rEU
JElFHfPa7mb9UhihzvSPgyBEiicnYfy7z23OzaeaaJfEQBhq3kYGqweDUK49wRUSuUr+1FYo0f3u
/B4ppEJapVRHUQwz3fc0L1uGUDnMxW3wdlfMBphx/WngZrveR6cBfXAJpE+3VdHclroN3Kbdlro5
Zwg2Ea9NUu7r9fhArX8/s8m478YIvRg1sTxyrZQUxZbbFPMKrhK/Ue/7aRBiDHveKCCzhW8vmcY+
qCa920xrC9Iqwd4u1eAsRoOc/0iaQGMuuhaZ+ZPu9XuEg+SHcli21MdUIOmALExy53amLdzG9Lcp
QheHxIKFiz1RHi3EIcTiQzWzM5CdlKGWq3pI+2pWaPIv1+v4bao46oKJg2FgryK6RNmpZuoB4UVS
dm9TbXxya015HEh6zrXI0regppRHv7Rs2O49F8XpHKowWe/m5pR9NZB83Rpa8b0YZZvt6mQD0+gB
AmvK7TjlYUWje4q+Der6u+g1U85W+AaU7vyj77Tmbbo4EusqmVRuYemK933UFdSv8z6l8Dmc9RLA
jLC1CtWateM667HIpFNOne5yqFvU5novn/dVouxG0cQVAKdskhOcCcOHoWk8g+tj5yXtryPh8sFb
i4LXNJPLDeidcqfKEEv+URsUkoOimwXZnrSIvxemWqgSVgmpM1NOJwr+3/qEwrk0qZyTehXoMZKF
H2b0Sr43TMvbXxcQI7dVxhS668WfyxjaikT56MVzI8jfSaXmD2SgigdJir+Q628P+tRTZKPf/B/S
zqTLbVxJo7+I55DgvNU8K+dMe8Nju2zO88xf35eQy3L51etetBc4RGCQrJRIIBBxP0ImkbKaexSl
KJ/zsF2BPp8eZH+tnBAiHkiRko2KadWPosF1Pw+Xgzwv0Qg4Quv79gJOkp7TzCS3Xy+KZY+rZGHF
bn6UnYkimPZiJFNIvj4KEep+dDiWBFxtd/p7W1f62VYIj5VV2weqPDVk5chq6dr1QjVi+5z5ivr+
c0zXafpZSeGMe6Wrv9/HsIiNHoRA7S+AaRnaydeUGJxrPhccYWrXQKTmepjVS+822ZAaOToJMSo/
sioL2SUwwueB6MTD3SSvyBkdLJwz93k4O3QOXgby99fL3XoKcs29wSXWdX4LshhsA4J6Fmx7T2mO
JnvPAtqAaI5iqHZW7487R2sa8LSYEmHpZK3IuryU1tsYOdyqOUQkFLes18FE/HPb5P8yIFfJ+YxD
Zae1bCFkkXS+R9TVXK9VRdyMpLv8bL53/MM2zSNaq3V/DpbNhp6IrUZc/p9Tm4nrpGh7/mPagtSX
nT7Cb4QLkqxiFGc+tNbtedIaiHRafv6hOa9Ake030GbVuY6QDLSHJPvIvLFYOz7p5WyxAT1X6sLO
VW3lzpH5SEFnR3OO3JRX0jYRiE5Y8dwii/zXlayCSaPZNROwPP384M37vcqa+QSXun3QgrR7EJrp
rfoexZu7zVJL/1wX3laaepIuoczOSFd9dIa9NMoiAgyxtQjomDnX7cO9sJ6jxssfiM602SqaJHHm
deUScM8LlpGlnlOTaDZSTFcReM1dwWn1W1vzCdWRieTwrMRM/i/Z1V7bHI252jdEsJIh7J1kq+UE
X/rRHS9yKBGw17QS5YNsc4xi2xpW8iTbQqVZEIGTvGiu5r72yA9DeHEt5SWElPdAwGZ9zD0iUuda
CtrgdtW6CSIEWlfvZcNg+tWDWzntDpIW65G5872hDZS9qhktghd0k32JY/M3rU9gyr2vnB0RuTIO
gtvoW1tQEY6h6Npa8X1v4/YBHILEz6+yUE2koaYGAV1ZRdD4Z0Nd1KBpVNXf3DtncyuSE/0qiAvQ
c79miQctv/qBcNd9WyAQ9KtBjjB7vHaRYgNjMpSNBWl7z+tY+0xDNWaGU6qzwB6yXGgFS6zlvX5v
RrgQ4KWsj01T7mqD5OUgnrY55/9QnvzuwdMF37f5So/PERqAV86Uf1oiL+9nrw9/INlhbuiKpiKD
gWBSvMVrT0nI049cOIEAaPe929gP41yQlYsKcIV3LNFC+yFITfvB1Dx72wyxvbjbDE3RTmQ4HaVJ
DpV9wdgsmkwExCgym2zUfD+8vczddn8ZtyPjuINNc3QDu9uTmE1yelJM7xZL7lVqtPgj56oDjYq0
feNx6JT6OTbsra+KiViTzj8mRJguQ1k17HidtH69k61hOXyJvPmonuic15Jvr+wFWwXwPRtCRCuY
uqy1bAOWI9zK6hSVRFFqgXuWVa0i4lPJ3jM9aC88qZLbIPRZIA9DaljLXoVuKouqIp5fVjMbYKdA
cNso+dpaRY7SAjigfV3Y2Zabrv7MYQN3ckACf4UW+G2A+F9hBA5LG73u6x99DTgBaLHQN0tQeWf5
uCJ511016qQfu7mQV7IIkaI62mXglTDQaVEIt1p0etwA3KQaV/WT7jbRex83bvRSZG3zXqjtd60N
N45dlo9Fr4oX0tIJj6xqVophoL8MRHusfLP3trI1NNjvo1qiE4BB5xHl72PsESYVz50rfIgPpIAf
ZKMcH5XfEofdkLQERfTJrxQI13NvpQDsPwGWV01TXSX81J5kQfKVagZPvdkVTyRzTviSVGCXkxcn
Sydhu5oZBmDUX/2bLt/qgWlehC2+eymCZEOvJdc+507JchI6PtGI13YuZMOQZdbeH9LXxir/Ns0D
sswpzpUVLW/9W8s/RMF0biWidIbPy6t70fyLbUzN/6vffVgU8f3PlWZYGYkfEyvtQdwZDTKG55xT
UQcCYhCFvOoKzkkWsv5HM7Gg4S4IvZO032aQQ/7od7f91qeA1bHh9/BdU0vBIoMX/u2V7kPk1Z/v
JjPwDQ0s6xb/taOc8T637KcHirkuuatA6kYjYNk7UKX51sbFxpzZ0rIO2iQkeJiAxrutH3Q0jH6r
zwNbaZRj7kXl2NGhKHrlkcBB87mrs29KbvYnWcPlKjbszcxVx/fmGeGQXRjnwylrHQ2VHDI1RisS
6Jtm4iptsugyE8ilI/K1rBbKROxu2U17fLZ8/9sqeCMaOiRDTWvRCsyzjeGO7TmOa5c8ldA/KDP5
lUlxXBMgFEyVTwy6H1zllSl42uRaCx35nw2ojOE99sx3abemNAJDMXfRkh91z0GSnCPNnQA4xCC4
zSkWCrLkht4mln2rkQMD71uCMMkxbZL8aA/RY2iY6Tb6ZZL20qqCYvHn5UBGO1Y+6Nto2f5bp1+z
Sdt/n7Lw3L9nbwp/S5CTs9Z6NzvXSdgBWiDToCDHZBFaXfA9I8yTJKIf/GU+dNhY75OWNytPc5Jr
nkMSBO4ndqNValeLNdrK6tpiSeq+y+FDM50Cg/DsTRWQSmTX9rD6zSgvZaH7BKh3je4RrkXMNrHd
Yjrdm0cQ9+2i9fiY0E3+cm8IwcOixIbmpZrmTzxtuR2DI5U1MiWMY51Pn2RNFn1hzF+avlqLesyf
pE0NAcFUk8OPG5OHaDZHteFathmzCfyJ2E6K3i7vtjRtnMXYEax+n2iIv3oa2uW3WUkHO5AmFy3k
HNKWubBlvWSINtLG4ihcliJsdnBGrnkxIvGBzNJT51rDGW7mOZprpMmXTyMU/g3QtGklq7LAh/+d
QPkI7yTdktp0rx4n3nKQNDVkW28hG3TLCjA0ecLDSCSZhzTjUIhrQnS8UUzhpZlr0i4CyziydjjI
mqNOBlGKYiy3NpJbC2m8FbUqrp5AKkxvIc1JW9Cr+sUYo0WdVtHacpXyEhYmp7OgeXeJrekX/t8O
Ac+29tpZHKConRH8NRbaMgWGQjJ3ZxwyI8y/BCWJqw5UKmBHirKOp9I+GRBKDm6tGlsbp8hDRz7k
CgSL+m7m4VdOuKofdrRFUcPfcJ+ptjbZcw+tK6xlXvrYrLZ1Fzlr81PbuAfZaikxxPtk5CuO1qi1
U4mF3CdI3Kx0UVkn0ua/g1QISKDQkPSeTffibrNgtO9ytSXfnB7Srgxj0cGy/nsYuZv/n+n+7VWl
bX6H7LvE2idSvpqPL5u5aOeTV1mQbLSKCPg93U2yhy9GbdMKlT/o3Ffa5HhZJRH0iXh3cy9r93nJ
kslggWxz0qUOLWHls8xy+lJ2Ccmi9mdQ9u615oRtrLNylws1vGR9Q/avqVuPeINQnnI94ErokC6Q
xTA/D2b73Md8g5WhXpo9Z5zs8o83vupvqFV5ObqpWFelQarMTFYVukkhr+ZCdplmOms7e63DKf0x
iWK8ckcDcz0E3VeSVQ4laZXvPnCjLfnl3a4MvQgZG/WryXdslzk2+J3czt8GEpC2rjONa1mth6Zb
I9SUbWXVm/popZp6tJdVV8zwK4QujiO3yjcfkhXpRqC3SlVVzug/E9ecgV8rVUe8Dlr2s1rN/lZZ
dWPXA0XW/WyV1fShMNajr37vpsmF/GqpqA4lBrG+TRYTHd2zg7E0FEv4z6xSpVPPsiaLNEhnkIX4
HvV6lq4Hey8sHP24DXTSYVT9djUv1kmMKXsOgUg0kw0GUg63Vn5qBilKc++kMsW6ED3s2V/Nbmnq
xUrOeJuWzNrFmHnKukEqZtklXX4w4xSdQORiVxPx519VEwiDcD8rU2+uJy0ID23lZM96rH9FxDPd
Fr5PnE7r52dZON7QnHrnKitjXZbt6t6oK762NCskloa27HcADd+8rCSZ0K3EwhW2cmlmwRBOA/xr
lkBbMjX9N3tRZr6x6B3gk2HT4jegmxwFgbbbTx1KlxxfRJ9aAaPSMp0vTe/zoIsLOPEdeRlt33Qw
I3L3C5igL1rRVc+GPsYHlkraGsRz/yVmeZzo7hcDTx0ntYVKLKzQnozJ+S7HsQ/g8U3ayeNAxiPn
Ea3Bczc0b0gydXg2NEv7TEYp2p2EiOzl1lEWKVuhwC54TM27SVmEJWmfalMiEJ7ZDqThYrLPhWut
5CbUiWa5tsxfal6jXus4Uq957X2qQl/by5osZGMUe4ue3Ljz3a4LYZzaQp9KpCrV2n2zJn06W144
LjoVUcEJyNzaFYOzldVUMV87kS9RY0UTY8bWGFoU8KmJ4CSv4ilI64W89H0nrhf3JtVp2LRUGpHh
DPmt489LZP8WRmO50Byn4RTNhY8XJltVev9h51a7lQ2ob3lIn4T5u2VkZBwWVVDzt+6JHpKXwYzd
iWZRi/mBc7oVM8nnVr91ajly09D6Aog1x0zLqOganpvG9jOw0RiFS63gKkbPdRK7ZtbuqQmX56ke
6bsmFeJV7byfraDvosPYowzHOsFZkEvnf53seFtFhvEDwv6+jlqcfEAa2D56e6u28wfpyE9EOS1U
PwuOsuprQbAuVdBkTmy/1sOEPlI8fbY8p9gkzYDz0bWrj9mel2L8TMosWFa+whzvLEsipA65OoQf
hhMDM3brl3aEApmG3XdpdtI+2Bb6sDDTncUe7QC5G1LzfGX8szoqQz/LF9J8u7x1Dwi3QjoceO6v
MX/Mc+utIS+QLe5z+q79aJMHsa0yuz8pft4jeI+Uldlr1xYtcwMxX2yyNVaH/iSLvMpelMG3t3Ed
Wd5Z2kCDEEMjimohRxBkEuKenmctsyneaZz/FIi/ovVNTlKR9Jv4VzIXf0B7WshWM4w+5bXa7qZG
E2Q1zCPCoOEkqLBCsvR+dZRZYCB9LALMvrCNjWPQlh0LmoJFSNVwiLFVqtjaFPDMoF0LTV35fvOj
KHDlK0mJTiB5L2RWVD/F3vm/ctX2PxukAPzNNhMy/mhwMpvk1/s0srdUib8Jx/9z/n+b5m67ycf/
GpGZkFX47fJuwvndhLM8tOx9f69mIJ58I9MXmlKXK3wM+QMKY9mDPV8RX0ACk3WVFllMASpyVW/Z
v3V1k2ZkP7S7Dfk1w1COKbcxr13LkXJqw1G7y4gvS5qMtAtQvDAN3MhhEG2myPTdhcZz9Vw4/VqT
VTkuLZKc40zV2Kg+aeOk+XXtKSQi9P7O5KuT72tzw5+67b3BbdruWON0vL0NQ51FwJQVys32Y4rb
qXVxlAqzdB6T2jXOxL0cZJs6m/LeBtShj6yO5qpsaIq2X1ea665ExDp8yQ7OW9S0z2rQ9q0Pf9Sr
BbznJGfhrtA+omZzbyf2r9lDdTnbTrxzwta8NGae8HxNOQLVapUQHcgGl2gyzIu8cvxK3/tN83zr
J4f4ffJX5mXTLuWfjuObETY/iV1T6+HCmmeV/e5TzXGho13kh9tLarAyQrKyVv182th3rU8KXlHs
ZBWtc4SATVKRZNVJQX1U7TOCAc4RfQn7VvxRlQ3S1rlRuCnGIII8SOyfHvXJAn2b6hGNueoxjDjz
MgpBxlc/VnzMFOSZ/G6TnXkKNqukh9Yhq7KfHNtErD0MHMy3sX/MV9dBsy1qcrE1VM+PRt79LNzW
PvYsGkiBh7REMtXfDbNkeYkQAjhOM6rzagO7HOYEmMFSK/2VnOG3Szmt7C1bPAgi/NCQRppUxKMQ
30QSs0jRhG8i90TKNE623kQtvehTdXWrk4XqnG69RteHYGEFX39rMeWgfB4P9ZztN3mCLMMT1itG
5SnHiaxC1lcUZlwoyDBz6gfQR2iHeCjCU0ieK/R5/RClycbHx7mLbNKqpqI0D5zZWjvf6J8UvSfL
GiryQp+6ZsMGavwc40Ug/3T8ED5MBL4hzaZKups9s6rpZu9T8Ztd9p8IJ7n1N5JWOaOqCJJlAJ/U
l+WlmtV1k5jtcVOM4WGatXd7G2kBDQG9TT2L7epsXHb8ooKVbPVBs548K+YBNY8ts9F6UJVw1859
kT5wDo7vvYEwnR5rq9MXdQW1BxbcAmK3/kXXWuQx/C4EZ26Q4ipqsUgiN750YZE8o7h0LaGJfyLM
KttYfq0AWHOLTy6ZzPiPCpL90GjnwB/VxPRMimZ1Bl2NgFCJCFDvVDeTbwUAijjJr85apeBLSwnP
lp1lH9kgq7IobPLYPR9FHj+YmS/3jvJKmZHOef/tPr00y0nutj4IP7f2p2TIp02l1762KSeLpEWF
7doKIdJyyX20Zhk1N5lRXJ6GVucunrpRssGBlC7+YxSxVNFBd/XVbRI5362TEXfvmqJXu0iPwsu9
sHKiqPtxebeARwovcCzRSphC8wWXpL+XtnsXeVUXzrT0NE1Z3Ru00WEYXlN/a3YpeYfzi92M8jKv
iOyA3rTSE+P3d6HbuOLaov3iVHF/8L2xO7iq/bOQNlmVDffqb12iUkkWv9V/TaNMnrH0kNVC0IgJ
74P/61z23E9pimCHZvMetMe0DQc7WFQzQquB7A8KwClWheLqxyxwQW9J1FYMNOocc76zHM0QZ69X
jSoql4xRc/4o4ySOsgv4gRCyEgJMvl+YuyGxbVaPlfKp77U9mXPQuNVg4PBrZpfP9nIqv+sxpI4w
CsSlaIxDHbSbXukOUW3mX4PUqXlK6sprGBnlaqiV/sFSzXBrw9Y4OkhPLNtkLJC2E8Dvm+ZLWtvR
q14o9kNOInEG7u3V4zzmJfcPskkWoB8IaVZrdAPpzbrisa6NBZq730q0gl9iXfD81JWlrJmIGb3Y
Az8yJ25XI2vtla0vLCWMn/2g7Z7jIY1WTuo12yS1umc1z6Mzd8A32SiLwfc+O6wWT7IGjsPe1ga5
m5GKW2jJZM48mWsHPyeb6qTd4gg+j23Dgd+Us4aZIT4dhGxiTuYq5JO13YhtmUADCkOl5yH8txKP
FMbRkhqws0l86b2hrIsvyLzYIJbxAihpwCnTED/ISCuiDK9lk8YPMghrbqvnmmzzo+haq4m6GBtW
HbbZFBwXxuqCWP3iyc6N/Im1NMkS2ZRtZVU26Dl5wlFkX6SpNrvqJBr75dZ/HuQrs1yqz6YnGbso
WfZG8zVy/fYou3CS4VybyVreB2hqs1S5SZ5qzVjENovguAg7E1Rw4u3dVLlGla+wWSLw84JkWXdJ
+5rzfzUhacUD5bnVbXIW0Ciqtp6n6XyIXr0szYAjsvlhmogYtnGE7M9ck4VszOce927/u23sUOEb
apJ7Y2WdWw50QvbUDriR9RilznEYgvKKRkm5RKU1/fZ/90iZY/jnHK1Wokmi5/6ujJPmuR6VD4/3
eMrnWpW1wW7qB22pKEb9rOdD8xwnH8JI4idpMdEYQcnQ7DeyLRxd+2IMcJL8unlMIkFYc2lc2Jui
zJ123deeR3ZgKtFHY7v6pnb1cJ/HqnVpuRlYveMdKx5zFem6XA6Tq6ydggBIVN8dcJgTYktTI15H
0Eu3qugs8dp2nv1b9d4qO//b2Azf3w7mbTqJ5iQLV4V8wEM3B+X4t01eqS3EC1zBHqcg2RzgOabI
6qqQJVc3YztHk0atvUstfTpMBXRsCWVvUUDimWS/dNqk7MauJVQ/E+EntdSXQD+DrwROEg4WOq/C
jpBILIjBiTvArnp4MXtFXGIIMiQ38TM5pX6xvjVaUWPvLV99D0hp4KjHe8trbhGuNbXbDgGbVe5O
+ksZGPWR449uIasCOPhDWMeI9FRKu9T1d00U7bNsqwAsxEoZXGRNK8Zi6VymkFv5Awwc5zjGSrwk
AAB5kdEaz1056UvkloKvtm5vWCmZ711TQBURELKsUQneilkQbO4gR8azMEk1QHSSI1lah1+n0txk
o22+931fbLt4Hfigvycihqu/whKdw7HRlDer679WZhVfZU0Vb3XbqK+E1LWPHK6dkyRH+bv1OMkU
ib+UVZH16ZZQYGtNnN5HSn78vqysbCLKXpl2BVHXIsE1pM6FGQwwp35dDSmkDDYD/UY2yEIrEuvW
zwb4cQQatryPT2oOUZA/amsIEF6wsTNUtAanZWdcjfHFbVXBHTPRniA198u4qB0+9Mlf1HZlgOPS
h2Xh+PnRasvSuV2mXpEfNcfEBW0XEBmVb60OnRuHW47U0EAY+MhTKtd7ZHHapn8W3qwZnhrRt8Tz
lrge2x9p1D0YwKg+TSM/GEMvi4fGjYtd11v4CLVUXPSoVFeBxoE9zO4vctDo7AsoRN9ts08XgZpV
r1mH0Hple92i8lEA53ywgyjKb64ejWrXxFb7gk9i1hojtl22Vnngc8hjfJONdu67z3wwskkWyJ2/
od/tnmVNt2pnqTs9EWfz1KCL/3Uu2Vgqk/PPuUIETwxdc8/GPFjOFYkXP0mNlXS7dWaboG4UNj/9
db/Vu0FxlmkLcaie19aNgP0xwYPZwYowXxItsjdll8XrZl5rd1EF+lbhDtzNVXXQpwtea859qSla
IZ6H+FEOlJPZZrFHwaPnmUc7AkEl2Vqpe5Rzqfrw76/kvxZ+yKNH971b4YvGJHQ0iMNN29XtQra4
XfmzWVZvfdS01vbEeezvg6OCnYUPP2ihjTq30YoYt6Ow0DYjjJWzwIT762zyZuy5GmhjiCwTl7fe
aUhwraJFhwlEnupon0w1IMy4ab1N7+fjZ32CPfW3uS0h7Uqzav+r+R+95STZ7NP7R29pDqLoLzeH
bTyoTrdj52RuY2j0L8bof+usavwGJORJAUD0ZojIJLnKVMncrNj+tNO0kD3ALG76ziWb0wsKAtrb
dz3ShqXOCfyZ1STkVVVp8rOst8SN9zMXyu2/sbRGtis3fmR+cUFXxvnUiwq1oxKvto0/dVvB2TnY
daucus4V6ynv6xfA5j1cuXr4llf6fOMxfuAY2kIdXrSZO710BLbAJ1GJ8Zo/NbMi3ONf7GionRuj
UF98BxZsb5o/+4cIRd373+1z/27u79n0l/PLD/Sf/e+v6zPPH/3l+/ln/3+ZX77/an7/9pivBw5Q
XnTX/B7obf+thQI9xQn6MM6CTLoQ4L+Z7XAZiG/op/81RIZ9AHLbseA0zR30oGjjOd74GV4bKLZK
ebcFzONytiNePH6GyLM0ftkzEu1u9rn/5BjdDu9Js0gRXDnWRlxViyRVrGPZ6zYCHp1YyRZZyIZ7
VV5Vtc6QP5rzqD20wTDs7vZR6008ZYH6jKwzXKY0Fp+Krn51OFX9AW83VWx4Y+3U7wY0apYDGJZN
UrgVaD8K9LSqk6zKK1koPcflvtHUkFB4JCmkaBVTc5ZFXLjNOZwLWfXMwVyCeGlWd1tltPixZd1X
pmijG/60kOPkENkwFlBlyemswPvb6qdu0pF6q/zX3DHDU9fb2s0+RiBOhsRCTlNFkYS9gXHpevAv
cZIeSrtFRT0hmmvrZgh3w25XTjh6yZuzSUWe9Jl/l03PQ8j2xs3ZbtnjM+og07ODdgEppR3ii7ON
tJsRYVcWHKFFmp8lHkhuG5+bwQWBS1gG5GO3Kpf+4JBRkIiLbLXCOc+KKLG1pgfTcwuIa94Ns5hs
lrqqux9RML5rcAl/JPGDDcnQX1gW8RHTnCcIVn/dJqxbRE7YQae2nwUZbv0W5bngAgJq3mLqPVK+
kLiGnWoHRAZogN3UsjjI2oBr5CqvymvdlcPtWuEZuzJFwmc2EAhEDj9ZQ6lP6nlJZuK5yooh31bd
yJIZoN6Sw8nhbJK2lcGCgvSjd1+9Ol8OxWjAuy2Uta+m4SHW+umpNiOQs4DldoNqumunCeqNM6AY
qyn+8NbEM/CxyYK9iNrhbXQibcEGMEOHgdapjHmiIIBnpOGASknJE+NXgQjkzyr7o+iguCU8elhA
F9KgutfabpesRTg1iTRuG7GPJs5cJc8e6F2XraJB57+k2zNdMyeWGBf82ipq8VEos4Z4HbtXDtyq
o0F0CdpQSke+ZBBsmLxZlA3ZEZnjiEdZsLi/6qoGytCHXXazgx0wlOKhJnL7MU9ITAnFBHb77yFG
WPb4DYOPu2kC0rlTdRza92k4J0XYhifjbWgNmHKZTG220jyEkCuCcc7xJPR3UPylrzbvuSn8iwPM
cyHNaixQ0DCsDw2qJef9zgYJduKmYhyKK0XM4cpqtq/iylVWbVSxR8ozYzN1Wnp1Yj+7FSlSJwhD
g8C2CEW55ERWblUdHTazbsdr6ncW2Tea/RlE86Yw/Px73jcfeaUNb4at9mtFRPUJhbf+lDd5uepF
27x0ZeqtOCIPd7UWTm/4Fwij8SuSL3ptfAuc9rNCrAlpgtRU32R9k/bPRtYYLyqxU/x5p7cMZZ6H
YHKfZKdy/sqQ86At7BDSssjaraIO8aY04PeR+zK86p17UnjufrEcOJj6QHBOGKI6SUomXLqhb76U
Iyl0uZ04jwNksWOvEQcwEqn9pcT5prt28Q55P9n5th9u68ZsPs1HRrIDKr0wcMesO1SdEM8iLN9a
/K5bH1/ArprBr42raS9zxNEmruzwgOgvSZDArJaIfYmvg/KjFMr4FwGl3P3IF38KXDvc6UWo75za
Ux8bH7Y34LHpL+KHAGgp3yrfSYi7qcWDbyNbXXc2krOEOmR5HR3dmSAtC2+c1BOxP+lmnEMr7rbb
lQNk2mn4Qt1azLljoPER27qB0f41D5+NhRAq8mplkQ0Hf7JxLf55KeuyEIYxHFTSSP6zk9ooKsfO
fj8czKhkFgIYA2KEQCWoBJnpodZd/Co0H4tq6B4i90tk6MiqJ2mQnfzRe5JtttuYj0HRqbsqIya1
J6UgWsZmYKy73NI4w5rrPpTZJbfmHOwb3V0DxmPhbNMSyt9YCG03VRxJk8xusw7WOPGpJ+K/EbDs
2oe6Dgn7V/uLrAG8bR8Ky8HDnMViLW2ymHkKaBVoF4RMmEraGk98pJrSHG49zA+R+gc8FBMs0Y7c
rZxYC7Rj5vjHUtiPnN5H10R1EZkJnMdUL+3HLDWbA5ra4UJWfXsQV9QUceF1zvSl1vrDIIh0Udx4
2jWKYWxYdKifCEAEf6rs60F5xPPUPQ52GR8cU7gL3/N/GEU8L/lmDWvz2SpZmzScmy0GCMqvIo6S
Ve2VNa+fIARAlODZrlmw2DYp62paOcc2UGtObPPu6s1yBSBix+e2JUpwNJT0w/eRbbZtQHWWBV2A
PO/Hwqvjr6j4+YsuNRD26EGqxU4tEIOICM2wu/QFXCxaWG1kP7Y4/tbjQPghaePapilrsjEIPNhZ
mdCPHYvevd/xMTrqfI9QrWZnTH18Jv2bW5E1xFekFnkssgt4HGcxk9IvpmfkzVTcIwiyDbZjwl4Z
tA/0E2IyDvlR24Bsm8Au/zLUcV9kM4TfM8kYbickDtJgXFidZr9OFvK4YVuxqfYrMqRFvHJrv/og
AgllCD0HPqzb1UeRLNgL+R+jauUnUCLJUvZKbHK+9cRBdmQeBPJl5SQZWFRRdxez9ip+01aFFGqp
vDmBS1Kki3ciF92z6StLdTwF5qVLihDNmiE7CCSUvulF9pepmtEnVSN8MYwcdGU1i3PXJJkIlLVA
XaR+dZFyPQJov205ZaEv1L7urs6cRiYzaWXGLbGYHTj87smZ03GlqY996CxJJw6ukxTPE7mLB0Sm
u0VZxd1uICZugzySeo2bMIRfoV1kjUhZAlPmAnJhs43hE/OE9I1oXeq9WChFaj2BYxGLcbC8z11b
XlGBcPwFj1prBtryqucwi8kcKbNwk+k5T8pejxWCoxI0XUVkk5jR2GfcVPq08km4Yp3Ynm7VsvPE
pjEBMjkcS/NniKKNE2uqelDjGp0tMKOLRHjlWRbpfHhT8ckPN2Oc7aDXGCfZqKYG9BF8ZOvSRMwj
cYgKaQw/uiR6urEU0PcjcWD8jHPjIepc/SHIu/JCgiFU179N9XzVQJj0htE+3u1DrBhLq+6KjRbG
PpxoBDt3t+m4IxK7M5q3qeTESI62p7rqf2j1BFt/CPLv6aXunea7EpvtwnDK8dmpJpf/qdEf2Nm6
q77Jv7ICsFDR4Ai5U7OAkzBS7GT13nCrcngVu3V2/sM+GK26iuBqr2S3e5HnuDCM7EFaDCctnNUw
au1SGG62HryDKvzuSRaBw0friU7dyyqkcg3iLySeoe6eFL6FT2Aus63vOKjLz6OkDZom2eta5B5k
v74h8SWevM1twNwtF0G2qSdvXMlRfWV0T1WlviFJmp+kaXDQmu3q6CIHEbuXozYS7ApOKC5ajyNu
1FCu1KseZyxYfu6e4pPip/7GsHT/gFtZe9Im8K6yx2DXX/Fuqc+16lT7yqz7jdegFazm0b7OC1NH
5EV4l7Ih3791zRNUEhCuaAmsTGOGVCFNuAIDW+3xWzofFg+XsLCNtyDUolNPDNqy8CznQw9qboVq
FbHLzs0300P+JHWCZZMTMa9pTryvU107EZ8WbqMo6q950xRraKPqE956a2nUdfRWlqEGXyaFS2+N
nxUEIb7VXbQvYl3n2eaM29CbPPJKKNqAm7ObjYLdDd54ywOsn4yfPDNxls3kTscy7uzXMLHWQTFh
h7+y1Sa4qWamD58ygVe6A+vq4YlAhVznCGQePuaEhQXFUFzbYqr+h7DzWHIcydrsq/zW64ENlEOM
Tc+CmkEGydBiA8usjILWGk8/B87qjMzotupaoOAKzCAIh/u9n7jzgv6bHF44urVKBbLsOtnrOExv
CTYbe9cFat4WQ3cybDtbB7jtPopSE1BYs/BbbeEeLbc8Vb8Pu976E5GDJ2HF+VuY5+VSrTX9PhtG
fyOv2LP1uF7RRrf1pKQ95lODlT+WwyCA9mvhNxF0t3qss4niihmoih8aGa/xj9l7xtAD580KDe5H
bxlHIw3Mh6AHhtEn9ltvAGVRUB/Ym6hIP6h+wi4SgYKpUDMMvbIris7PzPbAzNEuJYoOVGu7HLPv
nlOGGFB5zrLSKn3nuxT7LkEsqe9xTSZeA4a6MbehgkW4bB1idmgBkOylbDVKSO021EK8/cRBcXVn
hWax/z0J1rz8te9lqzWYdqXqUYR1ch4VM5upasPjjDArcn1f1db4xF6/uPH1KFhLYNnv9eFcL4Fo
v9cXrBf+U73srwxFRUYyFTs1ifxN6moBFvRG9BR0hrJtY/QPbC+Kn3pdKW4sHfNL2ZpricK+Y+SN
NLe6ro6b+pDcTtqcxGnq7xLuYSpdctP3yBR8oj9kHflO0vE/0R/KYCY3sk4CRGRDLcgL1IBDbQOh
YxeHtltnMkgjK5H+VjrM7LVuYXlSvDU4Xj9Xs4A+QUAUzuauyYeIN20OqlFGCsyxNU/yTJ/PEPQ/
D8qU3Miqz/o8s5pt/3OUbCAh/tdQrxG/jNKD6Uc11eZO17To3Kaxvcqh+6xEgcq6rJMHH2rDTi9c
XK0g8ZzrqmtZ4ML9g+dlLrsp7vgLfw7BHWzrlq1zuPaT1/I8SJPNTFz5pVJRPWtlT+AdWlGHyqoz
82pXIXS7SNw6wHBz/oSYT5DXlte5jp4/wSw6e5V6GnEno3XvrEmDaacN1Q/X+CjyaPguisxY8jWk
Z1LL4ibAIGyjY7d7DrRY4JFW22slddlZal32bKkd7JxSb3fDXMxEhfRy7FQ3shUxhw4oU9AfRzXM
nkWbvrtRb53gdGfPZsRWnqfqpgn42agJn1pPavEGhg95o8CMTpHipg8wh86yXjh5DkID0vCEo9Kb
3Rer0bWyZ2zfzUPRh38N91IkxkJU1E+GlfzH4T6gljdryq/DEWE3D77t6ks7NUBjGKG3jF2iPbEx
shdw2uilbl9dRI2emqpWLn5CIj11opfWCJwbQjwNnjZF/DKwa92odg1ainuycBWr3uqjh8OcUQWn
ocGdfUAfelePWCQp/titmqAQz1No/VkkuFOUyR3UZJbYMwkDvsYisvKTY5jDUTrtSj/euYrfO3Yc
4l8WvT+rqhLPwj6NPCCsVbuvkvI+Qp1a3cIJaH4p4h3T7rGKui9bNT8FcQXD0HPTlWGaKCDOhzRt
3xPkUvZjV2IcODZRetZQHF9Gtt1uZFH2U+eGdNRJIlZGdr1ANVQr10hA4XXG+Dh4RBEio37FgbAk
Qz6KFWikOaCA4Daa3MntwEvtWTTJIhZx82oalnrjDY6ylKN8X2+XqcAmWraqryPyfq8EWsJjmuCk
Bse7YfUepaux9oqbOlStFWHNYNMlvMHRGOgseIzswGzzepoj1F0DyD2CHyJK0pH9j4M63RuzTM6K
tbezaPqK9zsaZUuij9GT08Qgs/BK/UhrkHqe9SMChkDY2J4ejAwb2mEw/YMp4LMhFRGuFRvOvahy
/Iomws1k09FHFN97ZmFSgz7SltgmbAevsPdwt61THbrlyh0T/bXSxVl+kBkGuxguJNZwvEgLdQJq
kHvRWZ5ZdflDUQKbROBv9WXVuBjY4y6eEvrcDQobzk4V3bGz6v4oz9os+uvM7oVyUEOg4nT4rP7S
FXf0/tradrOuilUQmIxJm8VtkO5crKyuabOeG3Rb6tGrbCxmuEgeLsbESR5l8stWzG8slbJb2YR/
QLbS8bfYykaWIMn1WmXoKjfpQDo5iHX/gomdWGHUBLQphM0u67z5jLj7WlF10sW4FF7rS0+vdx3Z
24Xs8TkgCZGWcu2hBKX5r4uEKf8UJ0TkZ/4YWS9HxZ1jrtwYO3LZ8MvV+UDzHEZqccdWon2qM+c2
HDuQIHPJ0dInRQ3dkyzZdf7DS2dNjjHtnmwc3fGaLKajmIsFeOZFaTo90AlGqojWLHXf7W7aeuqe
4i4Ylyk+eXs5log31pKROe3k2EFlwh77wNxe/w0aCiNeh2uCHOuQ5Nq0hppsZGsfewLo4+yvV2LB
WaUWFopdXzx7VrSbVN1+t0zFWiWAHyAPBcUj/MHLtR5VjlXMfv6oDllz75j6N1kvrxOONeqcbjNd
rAzudddMzvvQmhqzbVOdgzB2T5YuLMIQGhqCTTqs6gFbydIJ+gsszP6izPT8itfkpLpAzn7WC10E
KxKXghUaPWSDLzTMKjIUWOYqv1AVF2HX8ZxhVnKQdakZRwtmTLEq900E+FtjFb8uXX3cxyQ2H/t8
umuqHp+ghljgaNfdo2VDRsQh4NjPpWtVgJpJheasLEXw1fAyT/qDLI5elK39JBg3XgwG0Wlba5NJ
5o4aeO2imE8xj9+YVRfMSxjq2pndo4HrLVZNFADCmXG42hRvU3e6yQpbeWuYUkXKipyt9Q6RUX5d
ICLfmtTdYaKWP/GSqA8oxM4Ou9SjEfTHiOuNqj2IPsuD1XgJylI7hCyzDwY8GaclQq4zaS9EP1T3
mZK5u2CMhu0QJeNjqg9/EPq3/ogs5hH0El7ywkw2DsiLG4Lp4QUJXORkrNj6w8nuLXVovzc6Fr+2
ZyUnVwMUUNegXhU7NQ9oI9QLj3UP0xxFefDi3jzMgRng/nPlL6eurDXaMt2QH0bzcW5vhBYv3Xmr
yfJ+iSGBdyR+bTqr3lbDVago9qpNG/uEg3fLnifiaQmKctcZhg2+hgZf1ABGOzFAUmSy3slKMlrO
tVkEAWQT1+oWA0pdq1ZD70Q1rOke71yxnY2lsPAam5TZePjA3KXCpiGa7n2XDSciKydZkgPIHqqr
Yd6qqkrRpixs22WZ1NVFdvF4h+2nXLMWBmrA92I++DriG34Wu3tZNDo/OQXqDsbzBco9Yf3qWaC+
4C8gzt+r/JPfAj+OsUsK8wcV7spaTbEYKFBl2dveFOzZLfmnxA3xQyL28hD4pbLgwW/euzL564o6
OZB/XbFGN2vrTpm6xipU35lajKZFVXmvCDF/VJZRXQKYBNg9us+yejRUwivp5G6duVdhG1uhh9oj
u+0J03ddcK+p79DHXQ1guW9wpqpfs3Ql/x8mx36wDLa80OnsvICLnQy/FnG3VBYkoaxlOk4YLfVm
dYwUCKebcT7tZisgeai10sY7hD4FAijNQlZ+9jFQ7t2KIlWXYUbYUToDa/q4yxoSVRHP5EKA0Xwa
7UQnDzTBA/Zzf91XjfPcWPMvKH/BWMw9+X3457UEaHNXs9pbBWabv4xl2jC1etne95Rw5Xhet1FK
cNe6i1NX2vGm8vpuy082f80QPWnnwK0JBWYVFzH2nwjR3gnfjhdYm03fWpCkvMHS5E6P44T0qQ9b
8adUozyTgotXVcZrCxttVrne5rNfF/XpMrRSY5nhzde3WX8Z50NSOsTR/eKjTdEAkSVZb/ghLNJy
ZC2K/vK1m5tU5bkQr7LXZ3UzssARep7uPhvKggBWZANglFeTn1ernQbe1cjib0Xvr02mhlNSD/hc
tWN4n4HlWeoWKNSxAsDQB3n5rmnNM6aX4UdmkA3VW2ZdV9tmrVawBTT9G92pMZVSxIcxBsarW44B
EZx0eNT7eFhlRWleOiRgNnod1betDqNE782Z0Nl3q0+8fBcM7dIpXCh6JMzIsPRBfSuba/igOMP0
HzUbxG1JOBgpnjzGJi6/m1oLHx0NGFemFMTeYx3zN4wmudthc9OCx3uFmSe7R8RZ9nFXB8uq7vMd
sxSyi3VkroJ5wpWHpomK4FqORZVVC6OGSf6P//nf/+///jH8H/8jvxBK8fPsf7I2veRh1tT//Ifl
/ON/imv1/sc//2HaGqtN8sOuobq6LTRTpf2Pb/choMN//kP7Xw4r497D0fZ7orG6GTLmJ3kQDtKK
ulLv/bwabhVhmP1Ky7XhVsujU+1mzf6zr6xXC/2JHyqxe8fjvohShXg22I94oiQ7EsjJShZbTeiH
CvMdvnJaQSZ4Z8OLjrLU1579CO0dvNG11WBlieTlWTbk+gC1qszRNXMQ6jK7ZN02RvHqO6Gzd6ak
WckiWoPZsnLS6DiYRfHarkBUp6+xQTIombRkKTupcdetXEKhezMLnzInO03NUF000yt2rp93C83I
oY/Lyqx0oKsF3lGWCKlWl0pTxnVWu/HKKdPqktvdt7+/L/J7/3pfHGQ+HcfUdMe29d/vy1ighkJo
tvneoJwDpi6/K8aqu+uV/EmawhsZmKJsEtZGWsxHnfose7GbSNhMsyPwteyjmDkz8iA6rcXTJ/4A
mlfdccupj+L25mcvMUdKflapvmWiyqu2y8KPhucE3YrJI10gS2CDIaOEz0GTtPfZ5EDmpY+vePUp
EiZRkct/+TKMrz9Sw9BVzXQ11TA1eHjm71/GUHlp4/e2+DZ43tqY1bC1+cD+qWXxxplAosgDYfCv
ytIZglVFkuOXOtm7Jcd/iHPFhDM+j5ZleRYMiAOrU0oIcTIQiGraDTGMhIWAFZ+qIEmuh27IIlTP
ZQXkWFVFToFesuxXLthwvzvIMbL+2oVE8BOqJD66CLWmLnKRwUowsCv9++/Jsr9+T+zVHF13DUfT
NcdQ54f9l4dZBxw6dWypv09V3Ww0s003JmvoPeHe5Cnq87NjRuq3zElJRLUiJO4fROfATZSFbCgc
8wkNYu8BWnZ006XuuI6HEjvCqnnApBVrzykJ7rsmSvbXYjCnWGSeRSVwvW2VCIOeIGnhqv5skbmY
Ed37uMfS7TMzI890xbBvP8fKUZ8X/aUz4+Xnyh6f9d4A7BeJReYFIC+HIhv9gw0jP7+WAwO7T76t
rWy15i6f/RASDK4jXDniszmJ0sxa9obu/5fZVtfn6fT3x9o1bM0Quj0HGRzD+v0O1apWo/sOCb5T
wnLTp6qLyxI6SY4L8ZRwDPt3LOROkVd1x6JxETPo8ubVrvXwYCRddheKKLvTElxSk94197Lueuhg
yPhBgXHr3E/WIQKcEuPp2q0stqOV3fWF7hBsTprNKD/c8wqS33nZraHOeMiFQOeOTSNrFkOloF9t
xJyWMA8IJTv1Mra14ugmBXyhX04bhJl30eRdPLWGFRBlfON9InbMYdZxGsp4O/RGeM6jRF8Dr+3v
ImaOFYaV8aPfEcojmuE9K0UPFW+YlLckCL4rKiB9RXeO6HJPj3DW7itTa3YTADLCwW180YkJX+QZ
nKIfXAAFy59VeYMYZNSkz6Y7Dc51QFH6MFhT8LOf45sO+qVHuDJUmLXyWRhvsvIy/kb4CQK3jRiV
r5b20hQ9fsi6gB49n8X2hKS9PK2n0L1WyiKAfPOm+VPE5Mj9JZj2eA6bJmu3CYB6y4Mf70xnVPYk
gWOUvpXaWGpOgFUCYgNHrAK8Y6I03YG4PEIBlGS95VfsNX45Bfy9RrV+uvnsk7ssbleybOnW98j0
662XN/tQLYKnQG2LlSBHccwn0zm55NGXxpwUaNPZeDMRr7yK8w1ZVnOPcTl5ZK8lr1tZ45XOIBkM
g+djZehAeZ0JD2PnEo+ugWXJRkDK0bmv0EUQ3lQszSodF6MaYRM2dzYal3R0Fr7bht0cJ7dXT6BK
/zpkGUY9xATsLfv5SV/UXaqeIg34IvL2G9nP0j7UsQnOdhM7t2OGhf3gWcG728OOiUfBtqyrxcUe
0LtzcyN8r7ocgpbnJOCITOWBdNzJ7DzvidhVt3CjG3Jp40nxKtVfd3hskv4FbueWxdlQ4Fcg3YvF
eDqVB1mXgXlFE1QrzkR0nvoCjY2Knbq/ZitMAAwM7G5EzNlfF4LFrZKBH5Hj5BB55gYRhKOEv+bz
WpODcH7Cw7JOgoQvNgKDtzYnL1jZbCvWWqOzwkFd/wQbJD8Ir7LOta1b5zECdfj3bw65nPhtXjIs
23AdYTmuppuOXCb+8uYQZYS7sWIV3xQzypY2UaFtXhZ4iwJkeusECnbo2j3njtMeiCejXzDXOxFK
iWohpnMyKd7FF+aPvrBGfGrZv7CcqG+EPqgvUVksZH3gGeGOaGixkUUtwyIUBMcjUTvjaAZDdb1s
qRUsyBs1PU0iSDeJrvUYLyThRnd8hzkltl965I3iGRT7pT71l2bR5u/+GDvrHmOgfYLu4kuo5leA
cYRW6bUeN/P2JSGeLIG+X/pn1EvAsBsqEToOh7By8oc5L7kqstDcyKIyNvkZVuouJt5VILysw/AO
unwftXnxgEE2GZam/hhHRVv//d1y/u09zzvEJhEmuF9CJ43x+1ukKmvDIYsZfOuCFidoLX+ZrNq7
i9LSPvV51S8a0fZvQxuAH/BdC7ayoz2hkbPBErt/E92QbJ1WD7fCTJt1HYB0McCXHLT54JBZO8ii
PJN1gdDJ1dj2TaTH2YX3OJIuKguuEi/kC2KB2MUOPDR9qRZHTxv7Y4FZxlMzinNQRdMZUaL8ydXF
B/mO5laWgjlI2RRBfZDFtA37ZeXa/b6aR5Y+WzV/MuytbA3Bja+NtKo3vqunN8EMOQMD2R67mU9k
zdrx7bKp+/oIag+opayRbZ+9yl5HRtxht5DVKE21Uf+Dycya83upbpEfI7Z5z/xc7OKoJpiSqIQw
YpWuRtzNXevG39ke5MzaHe1bGym3aSHM3L7NK/NU5WLcl3ODbJX1WmPZ/+XGyxv762OqE6MUmmob
qslmTfu6wOuRou561zfeR92vVrlVgKgVSn89xPzgUSNxn/MqsjZsKaJbq3Ssu3RCeNdGYFGWyIMn
Z9GZwEHZAs+mUt0698xwkdXgasYeKTN5QCsqOzk2c5rfmAqLLDzHHVSnCLUMp46l3v7vf9Tm10W+
LgyVn7OhwoQ1DEP7sjSKTVE6hhZp77bmvdSQmm8bZplfDkOPOh98R40FymQvUsSlb0GN9Csz89xL
mer5JmZ7j5ESGqQiy72b0gmtGxUIza5LpunW64ZqU2DNfIF+1i96Y2wORagRizeLegfoGpRQMq0d
L/X2Jvi9G3lWqBEE37ku+3n2n1o/6z77kViL/8tU/W8Pvy5cS3c00zGEO2/ev2yGWJhM7NnH6j1K
048sOxOe926HKLJO4YzlkfgcoafxCsUjsfqsk2dx6+hHDYOt64ASjZqFPI2mGURslONGXkB2lg0o
2czRD+8wkrQe/4J6dygMlMEYoLXi9LdX+Lc8VYd6lmoak3VPDBTcAYRRHUAP3DC9PttSx2Sus8NW
u712AfV1LRpzFx/NlQVasyMysHV2qer0UXeEeSPNhnAizi6+KpqdQEQXAhZFeZB98zS+9k3B+zsL
UQbtzleGTR/pNXRfp9UW7VDegpR33gM1wZ7eAYxHhMRmEytezcZ3363ebpYwF1AX0XrnUiWIsepz
A2JDhIPzIDuDrPHPxeQhujk3ZCNrl8YbMQMXQX7bDuocHqIhmooXE0Dk3z8mtnwOfpsDLHbDLsBW
23YAIRpfIwNIViYaWrbv1gByvKxDgl+4C6wjpbefS9PrV6KurV0wF5UeDLdqNNmtbOXVjXsvUeGx
EOIxY+kkq0cL7BQvt++ogdrPrQb+w8lNdSkbXR0bFo9HhcPc6uR3Qd8/4k5UnkQp7Fvhh/qyRVn5
OzB3GFXG+DrVBag/XFP2WegXj5VSvcgOnZLVC6sdmzvkHuND4E/JOvEG5VsTLmSHXM/cVeEG48Er
MhefeI9X/3xp/PQeWd9aj6xijN1gKLiRSeKlk1qE/fye+4vM0VbVovpunA/Qf/6qqzKzupMHpFJ+
rZOdP8cqUVdf+33W6RFKSawpfrvW1+uXNqggtkk62fMH21ZPAZyQt8TAXiguh2yf14r92kfoxtf2
W9fAoUs6tUKtybPe7BI7cCiLLEw7cCUYjCByRj30SqgJdWZdumxA8zqBGuq65b4rSPwhFJLwmBg+
dtHQ/SPoc9XYH1h49MGzmzcPjg72Rc/rZxeCwO1kNs4DcDZj3buIu4W4ET+MftVhc4fvUYR0xZKF
CwjzoT3LvsOEg1dSKR6sVfr6GsmwKp+ShWy9HvJmabrRdJewITqKQTO2+k+hFKl38kX+5FNkBSPt
aYsV8+WzSg74Mv5L8cvlWhh9q1Lo1kKOlTIrn9dLsRy7UQssjXK7WXd9blxEoTUkOPhYYz4b5jrZ
qhaufj37+345muEbVyXH5s0Yd0vC3eWpn3tPRmuZ1wZi09rRlQh52erMveVZMfiAU+gXkyOaDEgQ
E2sxUNRqdCcPudcgZuCF6XJG01zrGmFOezub4cJzv3Y+qE0LvyXWz59DI7tVTvrULvto1NeoGz2Z
jjve2epUL7W+q7eyKA9DprWLvnPSfdcU052s01LgwQqkJ1mS9cXo7nOnGG8/q1oRoZ/fRpfMEM1F
ZB+eRqq4TnA0ItQ6vmLr9UG+0b+4imbeD1pwakZ7eBWlZYCmQb0Jh5Rfe/UxMw3UytOYFuDyYQwu
o9FIy2Xinzykze5dVRkeaj9iF03KcOt30/Cgl6NxnPmHjttlJfFJPKDAuYAUpG+XKw5kFF5OWvyg
845Al3+8YxtYPKhD2q4trdfXsji6cXiXjeVSlq49xlJbmr6ubGEsEzrz2SMj7GVXG8MzjUOod6z+
+myHTaS9E6bV13vZIA9JD+xz4wpj1rLqq4XsLVsaW70NkqK811zEs8tG9Lex7WgnrwWQBIi0/J4g
QJYi6/iSp2m2zdBT3Ak1L56w/rqTHd5D3bdvArtWQtTo4HW4jXk7OM5ATGUczlBg0xNkgMW1h8ZK
5qDE5vGzh+zmFxkualYDMtlUHRbLlcPuOMCafBDD/J0l1UHzEZEPUoqJ1bDkyXpjjVpDibImgQp7
8NLvBgI6ZWwNPzAqAliMpeZ9N/nI46SNtfMidWTudexrl4RnzrXsPyySypJdccmydNzzPk5RrHhp
YXph0jcgAFjnfx3cufhZV6Qmt3EmWm5AuLmLgFzuK1Z9S6kckFY2unsqQMyozO1zoPJalooB05jc
22mpH4ueb3kqehSfUW18n5yZsqQpwylVCVWZmInoJptUkN/LotHKd3hDoI8CN4dL07ZvUHOtJCvf
J0D+W6+eiq0sJvpNMXjAw4ax3E2jWW/kYCQhlzk8t5deUZB38uJxLeuDOtw1kSaeikntbpLeFCt5
Ga2yT2pCGMzLeqQDWnQnE2GZsAW94c3ExnhR2tKgaBrvMHJ/l/WaD3YbfLc0Nhhe4+EQzN31RlF3
LoZ9a9mrUMXZrC1SviCgbw2rUFDs7Ie3UTRIAJSLGL+1ZR874slSW3sxNPX02vh1jNtTOH4TkQ9v
vdJ/GFG2I03iA8JU/szhRkYEKs4lO/ZgQZp70+dp9RH76Z0ydMbd5IcZjGkxXDJg80sIE94mjvVZ
21dpvd2oNzlrvSGo116ULCr0E8+uUDJvYWgwBCu+0k2c+ajkR296oLrssMpKufV6TbkdbHTAYr08
yKrPenmm9l7PH8WC80uDGRjKeuLDttVg4dA1xWcnCZHtMRXvacyMBESzq1zcvPDv2OE4CwMKB5lY
6iy/z05CD+5IUR4j1egPxqCZZ7XxxRm/kHiWZVvLKnlIAdpg0zK0N6Qiicy2LBlcVQue+hjALdCX
GBRJGz6h1GGf465kvqLR8uLhwTc+8jIMnwpVr1bOmOJ55A7N7TAfCj1C3iGrdqqXNbeqY3OYz2Sj
7FaaRrEUkPjWsu5LvzIZsL20HiHtaMdKV6dD76YlBjp19DgNpMF9wBcfIb4Zjel9dCIIFx7SU+Rb
/Wntgxi7DoLAV26iRFsIoNIHW0c4VoOR1iFYaXQ7xWwu1yKq8uZxrFGHWdhrE77dU5NhYFAVPCaR
SKunEqLgGmOwYOv4VvmUGchZMqvbuMVQ1EsTI1EnR/RyLoa2be8CtKSXsui0XXnDAjO6FlFUdA/w
EsEfzZ3TyVJv9cL/keiPXjyp34CC/xEB0Xwb6tJb+JWwH5NKr1e5YwV3sP/yTdQP6u2glAPB61G9
SUZuUmIVSKzg57O0VL29wLCNdyr/7S1tbE6Q8sTKr0aNTXb3Q9OC/k8eDaVKkj8jVnaLGGuE5zIc
g3VVABH+08n0dBVbCU+AGlnusS/1HTaLPACFaT1nZWbcFN44XuZS2RR8U36QPYECThaKZkyImKrp
k+2bQKJ9pbqRra6WobmIrj2QeFr1buhRuXOnjSySNY62PQG99TRm6RN6VOYibZX46OZ1cNZ17U8m
w+4lDNJ8V8CzWVsIU774uasR9itUVFlodbvgqAdNft9kzCDCR9hmrrZLszrAZpYTavfSoHe7LoZa
3cpWfiyo3CdVAj6LS/b9qgKm9Gwio3e2e/OXz4UUmK7lGKMdNjr2jJba1fc4juVAk0ssu2IrPPlI
La6cKq1fkEt/gZnE7zPql2S83e/O5AHUmgcJuCfbIRBYhc+DAgekloGt8csUJNdBltMvnapwvvt9
ikCFHdX3/vxJqR78+kmA4OqXrPJfLMVXPtKy++WTYPXuJsVaMJcKUKJzMl6m6OWhSpvNf9nkzbGO
XCbrr1l50kO6qVoEzgAg/Xucp828IlBU+BR2FBgIf7bxQa8y/TnVo7fJj+ozwn/6c2DEIFjr6nEo
Wfr0o7eSneBiY2sM1Po6JGjGm8gEVSSLM2ByiwqdwY3jEs6g9Cu0SYydvCISkaAsipjk09w6htE5
xoLmorErvyH6E57y3Mt2QYLPAqs1hD/EFB59N8kXQcSWMg8H2KXpgDNWYj3KHv7wguZb9yDbA2xH
+OzmJEuhxqsoHdXkZnSDZ6d2LQRTDHbjqrX1KkOZgYTOEW4p9KC5WCtZtIvjKAJvRNFNygF5Tdfe
yaLZWDBDi0Y/BM74wET8rDtWdm/HXXYfs+UAiUmEvit4FpZ+xMMbZulBtoIYaW///g5qxr+Fs8jw
ua4qiNVYsITEl3BWZDOblLXTs8Mbxi0BwskgKzkxMXop4lgNZtrRbStU82BVGT8q/laIdh4JVGsU
Fy/7rqtOdF9UeXxfYmK9d2LRkB6LIJa7aImqCBNvazVU1mNedK9qx4u5TY3m7NcOaivFtE8UvXud
un7aTQIYZ4A43GtpoLwxEQI7WSYOOeDDr8OhhzR7p+bR6eerFS0MWdexytsee5LnEXi2HF4XU35T
kB3GgItu5QynyMy0OqagT1+cvz7Tdev44LiZuZS9fIGgn8bseJDXQBOJZN24UpxoWA5EAi86CnOX
AvMFn+nt9FnlCjAxxoBom6yTBw8rno2Juu51KHLO2tEsrRcVE92jj7/iLjdS9N7ms8+6/3T29/3s
yP3reu7Psy9XiUNXbIFOk0NU7+pO8bZREIZLNmjTvEub7rQ0SDai7fLVZ52vtdOqazVjLYfJhs7U
y6WZ2t32s84WDoJpo15uRD/9AAeOPGatCZ48X90LgzDWJHqUquvQuUf/PV9aWdC+6Z14BD8WAMJR
1lRAYFKd8mSUXf3+97/vf0tkGwZ7BAAZFix0wray/ZeEUWaxyQn1JnhDqCaMbyx7VxvZIwSv5sNy
2q0Ya+1d9R2xDHTbOJdo6u+rYLK2kP3zY476/SIHOLgAYcWPfD4oyPqvrBgkqCzqdXP6+3+y8TVr
YtiusA2Cm5bhmI4pvgTOLE31w4Cs1Ps0DqvInWqgDxzMpMDz2babHdvkeNGr3l916mBj8Y2f3UJP
ze7NzuoD1D7g5hoUK9IIkKfStH/zwesvUpGqtz2aYQ/KmJ6tVO3fioobpGMps0uDFbTpws/027Gp
CG0OJv7aecJL3nIdDdtEWuSZPMiOZOB7fKvC/L9AEAzny8TEH+7YFiLKlm2CpwGh8nvyCBY9CINs
th+wmDBFUuZH8jP+bOTNqT0fUt3Pj14B55wA9v5LvSzKHp99ZV0icrRaExOvv/kiX/p9Fj/H5i7E
HVhNEZqwZn9vIG5+CIT7BnGAGEhtjhg02L7YOGZN69wFJuhygDl/kVWgtYY9M+mENi2N8iK9io1T
7YTmDjm64V4tyh4xjYuIci6pdPw2/apFtWUeIC+ieGWwABbgH+RFYJiNpxjrONko6jZee0VvykTJ
ISFGyJKT9Hw8H+RZU5v5Apnldv2lIUvRal/IjhaPylLXEJKt2sJGTi+eloERdo92Yo0nvpD7Nu1Q
95oP5fAGYyp+uLZbhEZZJNdH2QY44/+zd2bLcVvblv0Vh9/hQt9E1LkPQPYtO5GSXhCiRKJvN/qv
rwFQOrLoc+1b9VwRDjqRQDbKRGLvvdacY6p53pyKlMwbs2pguQahQmaDJp9Spfp+a7lv+ZPMe98d
vNy37BWNbu2NADpNPwXlUXZaig9jemsoZUld/MefZedkA7zfFPpYHpftn7vlGKQxTYOBJq1D3q40
SRttHnmV+Y+MLiNW2uxiz+Mw8pDkPDX5tX8bhhHJbwhrbem/z3vnNB8QnDmdRNQCy5N0VSbfGu1m
2bccFWVTvYe6OjJRmcfy//SqSjfuI1///qpxNsiePRhIEbJpgqBLQGMKcu+TQMmCK610rhg37euy
2auj9EntqeJrABhO3aDm1yxvvpAvrF2gyuuX5Zbp66wASckwq1JnmTghLll2xKzziZEQ1XrZ/Pln
eUQN1/XnXTLNB7dVEjApTS+dEbgAY1NzexPKpnRe7vv5JzSD0AvKKD1QPU6OMLxIAJxvLX+E5I+F
u9ykV5VuYKNe4zZMT3GQQ8Cyy3xt8zWs6ris1xmYDagS8KApcg0Y39rXoCrgZ/Rdfi8a6tb9qMrr
t03RtrcOsUGqpvuFZ+Q1pZeq7Mij4+DQ6dtLHk8nij/pOaCHB/bUsF2/0bWnYVDNdWuIabtsFoQD
uvo0JtcqFMFjzYxFcVL9KZ3GDsPyL48yu5sMkwzTzSamLqCKZ37NhxHR2pNvFvW26Fn+FEVYQrSM
7pYDIL2NrhX65s0QOd3RKAsQwoNTPqMGnZ/ALiV7lSMIOgIWUm/aUZ/cZQcSqFsqJc2Hzg9K6DIA
ZZMc9Xpkq4flAKOCSS1RdOls8lRLL8l8vXvoHRatPow2Vs71ZjbhfBlWgBMRDyUY2Jgyazs/UvVH
XSA5mnfHdoKa22S9kvW1ubZDYzjM4mJ8X6DnpFA6VgtxbpBXuQU8azFmBGWyD0WZ4ct1muNQBN8N
G+rQfaOfUN6SgTZe6qqiPYUE85PQp7USNdIV3sJ4NzrUlUo0pLskV4c7Fcribaufln3LPbVilahu
QtNbNqld3Oq6bh7IVAz3ItK0TSIrxccxF5vlszCHtvPCZhKXLK1o4Y2G8fbxAmJe5XmRf1I0ftSk
8sj7IRyqe4PAp+WRuZKAQCsNPAkCAY6kB87aGcbwM16Nty9C9YHs9TaMTo2sjqucVrln1oARpA7k
Za7DNhUVPjnMrZXzdmNcbpAk9Hbj37tG+f/lmL++BM+Ti7aepwU/X0IKVOMfhmX1r6MyyVSajHhT
tzTTeT8qG0bQOJnZDh90fbKvSdpeie+oPikt+ZgdjJbtspmD7TBrlYJZTWfQ61tKkGO/8otA6hI+
Hqv0coB4mASlGEn8j1uSbjnMMsZ4u9x621uZ/9CaBFPy67J1nlnRljQtAnKREGnv1zysHURVoqF+
0Ose8CbUXbnWlJ2lA+Ncbv28z/kP9y3HOcWV1FB3lDK6UjBj0n1EcfrQTRWVx9TxD51a7sd8irWt
MvjWZmwZed62SafZwDOGiTKkn7q2SVeaqK1D5QAUNcR9bEkpszIz30dhlHF5ZjMeu2+kLyo3WJk0
TH/Rt+UoKgDZWrNJMls2a//BQtLyVCIX3HTCrs1LOuQVrLmofFJb5h8ibMh/nDejslgFml8/BNmk
3/L7Y843C3RGi+SlwiFxM2SlZyd+ug0hOV17urwnyx82y9aYtM51uVW3tgxljDy9xAI/7S53Smb2
CYKWv/958PJ4qlQbeX7o27HLY9OW0Xi5sxtIHY8CDZespvjbIJIr5ip9+UQJ2EIJUKaH5V8SO84d
nUud4m3UfeianAov/yKTvAIPT/kAcSu3jE9lFn0J4yn7Gk3xJ70udKb9g88JaqNsJBzyYT4gYpz4
EBkVl7reQWw9T5febi5zKHVM+GaVsRWervEmfk6saqUtfe/nVApCKZkLuOO2U6tnGzuaqj3zcfuB
NvGtpkXal9LwE4iJgXbRtLC8BJVgEJp3tOF0KflhfXDkPNhbUd1tqp4Ljoi/LvtpPYfrKSWSXm/k
OZvB79ca0/9LmjKv6BWn/KI68RMurw6sn2ocaORKq+V+PnUvJh7448xS3fatJbZW6UgfQ+A1ywEp
+VFrtdfqA3z1+CGPKNDMTygHeu3Z42SfcQ9rV1F2tGTmHa1PwxeSlXSr+sI/TllWrczMcG7iHocL
XNJHURcCfFkZfDBYG5SBMj51llWexlqHnzTm4xM2j2jTRFqOIp+9UQlYVSL66bLsrfE8WXr+BGVp
uNTEJrAk4agkmqbtGEjAkNpoemriNvFk4m+Oy4MsJ1i3oNseJNFLN1ZOkuzywvhe9pYTdqvlQYQu
pqvGt809SDNxrmPYLNM4IewQ86opirUPPzfJifq+WZV+faS09OfNZW9UU3JYHtvM6UpRFVDSzeg9
OjqNfyP0D1HQGd9vMvR1cz515R8UbNzS+i/7lkdIvrHWElNGE7JPct83PlaDqEF2AJxDgEnJPqFB
06nmPi1mNJ1fyuRKWfGxHH3jPpnsu7f7U8ek6oZC1m4G/5bZ9Mtyv2BK4mUCIACmpfQma8rGDWep
iTQS15KFtn41p6q/oP8kDyIGq9u1CGuA866tvLEObzfJq7EOy7ZPM2ZL7CaMHAZZYDj6OR/BWIqK
qJ63+6rKPEfyJB3+JK6Z7wuU2xGpts/FgukrKrcujp7rPrizYj966fpqS1JxEbpl9pwREB67ZXtl
ZWyEbpHEEC2C6UWM/tWs7f6Z9J1vU10on9RJH6CCAbgbKHu7UOLB7PqWBVIwZQWBgc1hHJJ9eJqd
TZFrvrkctNwSWkNWlG1n3nKfVGOZcaWQ58iW56CDEG3hd74uu38+zu6JHgvDqVh3fja4DphzvKZJ
sJbMSr+wxpVxsyrKPnfi9oxGC0ycEYp7KWSubE919xlS3NUPUCu60irIu+7N3RTNpqbF2bS4mIIg
U47hhPJn9j81I9EUppYVblcPFgI0/lDsw/5QklnnBDETEcysKk9/A0GtOwSh+KjM+WzLH2d2ErdB
diYgXjoudy2HmiFQSB/O6ernsVZI8qBihLs0ro2Vqo7BVc2aifQqcySZLtXPTSx3a9Up8gdysVS8
t1rwrA1IYARzaLdLylUC1udrMSQzgU/RPzgR8MPlmepA+f5MxRzQqpmSujWl2jhT2iqMKDzb80bK
NPSc9VMK2K2voo2wpDkXgT1Wqsf4EMnn9FBCUjWJmx03stMw34qVKjsFZd3sChII326F/77v3d4i
EP1axsqPOkA+ONRGcZXMN0NTlg+SwZ9lc/ljaHZurt8OgmxoqARtcKidmIpXKGV004HeTG0tfULy
ox5svRUr1cTqDC8DMlhIdQC7WnZjpxo5rPMOeGjlqnda+1AFofNYp62XmvpARgrS/7zvxs2yie5r
T5Kc8UC2T0y7GANYCn27Jc+Vj5rZdxEJ/zOh7ZGXFTOgTNLqTZ5G+QksL1pmsLvbagq6W8WZRi8M
ca/LKc0Hba4wBXOtqekjfW/n9dPPu5ZbdtXrq2hOM5QJ/FGSzD6RSG6z6Mc3B2nO8NR5c7lv+TOV
zFxcPIdERNrA+SAG3dYUwDyFfhgg3RKUwrI9zduDCFAxLduM4j+2g6x+0uUc5lcuf5TRD2e1nL+y
QATamRuslxAahIlu3qEVNjehXUZH08qCc2vPDSepqT+0RQ79ArLvS/ucpknxmqtoSOtatT9IXPYQ
DqTNOehr9VBYWbJNq7a6Y9UJ4iOr0ueOwM3lUUpXXoORqxXCPd/j0rr9+8qfavxqu6FLqDuWKlMW
dgxDkzmdfq15UaMMO1su/a9GMeMPJi04ZtT68Ha8qiIQz1kyrT8aLZjrmIB1L4nOo0o0niKwFUuG
El1bddiThETkX+VrzMiKSxTXYt86K80qo21WFuFdmN+lSXMttEA/yJKhHagWEOhSlKkXdS0KGB2z
AasmfVXII9SvIZW5dPB0OGhhfG7aJ0WX9FUzwm+jbtdssVVQTtZqrCJNSKyFcjBn8Y0l4woCKP1R
VYBr5drH+AXlrHYzFR8Io3NQ+kAwVulvkhxl5ydZ8ZVtVrcfJGciqCiggYnX3tjRTc08jJXS0Yrv
KXpA9VZ7cTVGkrj8DptNBEX6KMkWLXcIqW5OTusmQ5m66n3yqeww9XxDKTZYuORN76faZjK+trqa
7ztKLWuL+rhnADLdUAEfPKsumXsb7d6fonSHFxetzIRuKDEKF0Qvhk4y1KSItywKejyJAcM5q9xB
jqb7Hmh0LJHeOIaM+dh7YYqoibVGxyStEd6Vm1GzVTcJe1r3SVOtZIBsJD/AkpF69UtSgOzrzLxa
54Gfu5JUZassUMu7GDUgkgL1DMRaPTd4nBIlaklkCD0IN8MBwbFzJMEQ8LnAIEXPMLxPME166aBS
ciTXDRFiVe/h8K3gYdLMj5v9BMceWEPpmgMVg3hqv2ZypZ2QzzwHoba1QuZMZlXEuet3Y3WgGh40
QXbKNP1xiE3tEDSytUoM8L3MWgIvVpyG7EhT0GN5YFWXnTDzZ6eKi/QYAn1tcWTUsV/eh3r5YBhN
djAiWtW+fqR8fQWLZX7k2rsPbcLdyR23w/xcaGb8VEvpVrH6nlCrSHgF7chbHTFdV+tuGlqoH8qQ
ADgS9HDKxm7Xdc25NQ8TMoj1TPPcEOp7blN7OocFAhXJoiuONetU+qTMyjiyNtagG4eyih+LzO/P
/khRNoGZYSu1v2tH9dZmPepySbb3YEuBQqvDvRLX7WX5o1qQE4cqJ4IvrBFdVbJ21EaBVE6zTiXd
2GuPEmU1miH4fosYWsS2Xu9PbiOfg8o2HrEfunYYHiuq2Acpk4b96HSfMvzjZ10d0EZrfI0aAldP
1QgWZkWPuBH95KqrAST4k61uB2ayq0y1vEjSvsp9tVYjleFlHIaznGc3DZ480unR12KSB48xas0q
yVuC0LNwTcHC2aaBVayAKK/MIfhiqlr3D5c15dflNlc1QzEsA7snVQMiYN4rgSGR5ZZTO/k3ZEfq
UzGipyI7xuokDDmNJbHowrQMQ2pd+jHW+s4oX8nNsLYhIxo5KQnx6UlySOiyt1E34hrmt/0PV95f
G9m8RUunGoBcWVHpRFj6O6eKIqtpnVVl/DKQDAXSm8zBXi5uq1QpyKwd+51qkaJSUgfyStaOm1QR
rtajtFowwuUElSMegYpr6UZTTLGh4cKyJWqy20LOnbU8hepmmq+1edJHnmOm2lrPDDKAivCpGeV/
+sR/rdIsnzjCa8VAfo8p5C/2TWqZTpHgbPuWATQ7wFw0jyh2VuTIx4QypfCwCGvx3Ry/q0u51if5
PCXSXLVxHhq29/cfrqP8Um5Z3g257CByHUeh2fzeuz8g8lc7LijfHFYhcE/amgDv4qWzw9m0NDar
SXcS14whtdiD/apJyde2aYZT2zvTvtDtbSVbrFkoG+6YGw4HXwoRnDWRtVHCCq78BE2y7cKPaMDk
i5jCSyIsBXFHF52zVk23LUkcxnopfxBV+SQVke+qZfwQtdU9o5izDso+I9EsNba1rD1FKUGPsQ61
TTcTqHFzgyFunZaPCwhRW5nyWgm6fZYJ1QsNufPGQKnJ6rKwEc2btWmma9FbxwDrF7kPmZsNpEEC
6nx1mijcGlHzSc0n0IplcVfYunNQA+XQR9I9bLD4MeFX6yq285wVwAK1sZWP6HL0XR4wgBRSGm8N
X62P/FLqWdfctq/GqF+5HuCCq9P12MOPrf2kPaly06CpdQhtkMtjU7XNOc2IYzaDovXgFSduItsR
dSLlhvAEif5NRFKpGKfXv//+lb/MajgTaeEZ/PJ11bLsd7OaAlKqVRlB/i235OGmq52SeC1f7z36
OvciVFkWlVTV1fnsLKsivDW4Fvz9e1D/cg7OvV80KpyIGi3V931gRbLEgJ11+qYU6VdS3ZoT6o0U
ulwWoFKFFLM0p9WkPiP02LICC/bhqAxrStrIn/vC3kSG+kwwQXseCMsFDTNKxxSmQDzm8qrvO/U0
9cSC/v3bVt6VKpcLEzEDumOrijP3Qt/JM5SE5SS6JutbVHPyyYnxxWl7dUXwIJAQP6j2uWUikZma
RyNcU7zfA0/XPhf2sGfoxqxKDiGTkLK/SF3pUn11DsIaUze2ySYgzMBT+M6YCtvKQ1Qp8noMix18
KHnViOCo2LAnfCIMTZGtyE8x90MwiRWVU3vb29T6+iaFs5KRF0o404z5Tp98acg3Vg+NOaRXfayQ
j64r34fEEkTdyTJH+jm0kbHiEknaFrFwq3h8znV6myGOSC+RxnY9BoO1KQw7ZB1adCsRdxVuyNHZ
BK22CQujvtX6JsM7n1rrgdyuja/rMTMSh9mqEfRU96YGv5tWrWo9aDy/ZOLqxF8wBoaiepZ03Thz
ZTdWkkR8r2ITHFphU3etOBqphfkPWOWcfa9Hry3zPlxLy9x5GPcgeMtdKRrUxFRdtswYFCIV9xHQ
4K+yRqwvgBCt7sjVKppwb869Np3lNumXEQmTob4XfTCsexBmDAFGfu9AZd85XftigFLMmNSoyk7B
EHdTCmaqVwRIrO9kdLMHfzw5apnswqpX3LHTo4lqSe4ZVeqNRJ/faJZErGwFy7KXnTB36VxIt1H+
MdcRMJBEoWRH8jaZG+bKKuhfgY1n96LQzZ3eiclrKEHLhnID4H6OOcJNWEyN+Idh4J0h6O1U1sE+
WJTfHbB77wxhrew7/C4t/5tZRyGzqS53E0tyNgkKpI0iRy1N5667mKbRXfRAId8zDo5FirWdycNm
0Lv7bg4cxLn4kPGl/P0v7a8XCGYAjuEgOFBM1foLYEZT+2lKhj556aP2imxYuVcc5O41CmPP57q9
Gts6vWmgoaGT6DxFHXGkKbbiNQZTGEkj1VsIpfg82C0K2sTSEEHG3b3VPziF/TwGY/kQ0PP/J7GI
835sZa6iqXRiNM12dH55v64YTSUSmSCy4EUKAN9MIBX7wvrQpDEDF/jSjTmogxtKfrHHs0N7CFns
PbThGyt1DrliGvtlMdXJ2lkSA3q9fK/2pGUVLesdhXwKN0BdaTW9OGtKuY8pHG4VO5hBHBhrIKY5
h7qfZFfzxZZooK8jSrFPWmIjXGnqc5z59ZbacPKQdTVlM64+TTs8/f03907BtpxXts7izZYNFa2r
804vM2UtRIAhiV/sTBVrJzEDxhMf27ewb7WoTI7moJhrvFIvo0RQVDscpFEYx2yo17iXABD34Vkb
5PpkZGEJ31r5aBFcf6PZ0p7Ewk5q9EfMvqRBYtZYoV6M3EqknUdRBaZHHFSXKfc/t3LLRc1nUYXP
9YOPr+dYt7DI//7fyvnzl+8b/Q9DqGpzkpqK+e5HVPeZIewgz19Sw5BXKGn7C25gh6DtLrD2EZOe
axYlK3Qy+dmZgnu9CV/9alK9RFaNTao7wXn5UziUdiH3ADEwUFZit4rbNrnlUuXvS1t8IoJ5OEmU
e+0mW0dSfSFQeQDAQHkUd+NF573d6ACHIs6tnaMHZNqnkn4z0O67JPmnyNoTqZGSZkmOAzyc3NFc
o7Sxu8rah8ps1z49ei3RlSOh5Gj5m06GtEtKWItuJsceX1qMJdS9dn4Qh15LaIgrgnxufrDEmu6M
LHdH3ZQINclAgGDQuYIzyE/NTD0KMqciwh4gOFoa3pjRSo/SmFYrWhRX9IvFRR0emmaKdiw5A+r0
JqbuLC9JGe5SDyG46k3aByYoSDxF/9Ka7dGparJ8uFoDA3dpKibXlEmdOyFoXccknrjZzOE3jZqo
4iq/MIN0jrZZREeaWIXbJLqxU0J/OIz2+DpErUrXIVcO/pzo6qv5S9hWIByoY7qEBgynkpQOvyKX
soHtN3Ap3BhMU7DIUfCQgdbMpVDdmCtwXWe5RM8ch64GKhanj6Zek2k5J/CqNjU3NEN4Y5SjCEdx
1rtXGvTNNWX24ILH2MN667e6XyePCP0Pfk2NuBif7VQKTix6qs0QQPWukda58Qh1iNq4fDTmPzik
XRJay1Pgl8+wd15qfOA7pTAugJ31O71th50FTbWHS3tVIySVg5F9zdv6rJtQ6Rs7uOnJ2boBluoJ
JbsjOaJ4tQLGQvNCbd96ypXJdEdaD8dcVi+Doaj3oxJuR7tMbnpWPDDPxmbHZYn6dh/2RAiFOGnR
6+3MiNI/eFIG4zJz1jFD+RHF+3gOWkpVk+2Im4D8s3+YX1p/meNapmJoButHy1HQG767DnckU3LW
6e2LSXyMl4Qj054MX5bttFxDmTJcbbvihBQblSz30o0DQB6mEqxCghm3ZjR9zYbI2KYJwPnYADz+
maqH5YLJcvZJPFeomMcz/p1IiMQMAgqPS1xwxpvhJmbek/7im66qYZMO+tFeKcEIvj/rx5MsPidp
vtMQfd6BCCgIEMzbM/QqYxMXyutCg8E1siW7RNsbAz0g8GXJp0x06QrrGKNIG7Iw57X6LDI2eGLU
LeYBvKFBVBx7oFrJnPeZi7q9b2NV8abuIaPzBXdtiNdyDhoonPKXwUZpZA5dsw18GkrJfAr7dXTp
4m48R6Zx00xl/baq/1+/UOPEQpH7WoAVQwzWvNv8r4ci47//PT/m38f8+oj/Okdf6UgWr83fHrV9
KS5fshfx/qBfnplX//7uVl+aL79srPMmasbb9qUe715EmzY/6Hfzkf/Tnb+9LM/yMJYv//r9y7cs
yleRaOroa/P7912zLt9RNE7Pf+P15hf4vnf+F/zr9x+P+a14/c1DzZQ9R2Df3p765+NfvojmX79L
lvmHIzsIOinHEmvNefH7b0ADl13WH5jObcdCnslFACPA77/lRd2E//pds/9wwJY6toOQ1dYtk12C
CNO3XbZMLYidGAdUlV0/PorvIMC37/A/gwHnl/+TBcHQkaAgPtfA8emGhq7j3eJyhM5C5MEg78gR
cOG8ZMGrMR3bINjIgnV01ruyHkPUsFkzvRgidEVHLF2IReKbijtbyP46gkEaZPGu77kq7eToSr9c
0Su3iW7+9DF/f/N/phji+P8P71YzTWT4fDyqo7y7TBSGaeL5D3i3g3xQQrLLRVbeyBZ1Wl//ODrl
SfBjCsA+G9ZOyuQ7zFtuOV1GYjQrqXlWuTx0urojHGEd9MlaT/1zxOK018z9qCM4Iu81omXa0t9w
rpb2IsrRJYDcDX1YAJcKX3syJ8vm5c38dDQzPH++jyMStDB6VXydj4FZD/UkXs0vVxjOrnd8jwYu
T21vGsb6UjvZXbvcNR8yPyWCmu38Duyyp0nQb3oDBLndruXyq86z/3hTlZ6v5vc0v8HlDVcocGRj
TcfGm4+JeLqgGl2/N1d461eikFwggC5FTSI5JLfituh9D6UecudkI4JkHdnydT4mzMx1bWyrkIey
G6ScG2AnrOZDA+6LVW+s8pXdXHW40ioQ24rWQlUzG+HReuTs5Mz/jCQyXc/PERWk34Ql5SYS6Hhs
pXMlH7csklZ95pznp1PjIzynna6h2GAzifrbiqOLZkww0PJ1NPKratduMFdx9ashjnqxETwiQfLk
8xrL++LFK8Xa/Pinzq8npIHEK2XbgMjOu928S9fC5f8DnttnqPWeWmHhnf8BPA80IRdc63b+eOZ/
+/ziy/1wgaqcsLj5tfgI/fk2+8BLwZ9axckDyhtv1PJHXebKX4dE6aW6xeclbzMNZ7/OT4MVBDky
UCVuYixrSLtkQgHk5hBBtzRhLs2b88FCGRjgbLJ/4NtKqUsEmqfH3aaNM69t8+N8v0/DputA3Eyf
I15jfl6RdJsoYdDk6eanIGXdc6iL5wDB53dlMqj8eKiNPrmisZ30MXwA3fW5Pe+r5qfFq8a/jGdL
9IjQe6W5l9OOVpDize9gflifbsj+RPm3Rt6466CIdPg/3LgrvmSkMzoAfHXT8jJG6qY8qcEc3Bau
vnRD5tVtcjdI/oMTALpMtfJzItBmATx2Ru0GJesjrKh4FRGfk9vE4wnrKMDsVDUDYgD1J0488ipZ
fCAizmfEx1hte9bdrmrbD0n+EfAoDmNyMTygvDOQrP+a68GKaDgSJgN+MLgYb1L8GKILOM9aEnEJ
Y8e7WZpi3ZLiFyXalYtY8LZq//9j6D+MobOdjT7Gfz+IXl763w4vNWCsPw+d3x/2Y+zUGDtV03J0
HcEhRMU/jZ3GHwbVBuohuICwXf175NSVPzSTIo8NP4diqaazwvs5ciK+tBjwHFXGFEGF5f9i5GRm
Oi8Wf9r35rHToCptU1lkNakr7wuzalXnpJ4Y9U4Q11iHo4TmXeRu4Ay0vmtSk0XAbyyvtYbJbPgA
79YHbJRlBwEjuk386iFwmrs2IH8cOXlyYrVUehGnNYPJnNeNVc6L0yLeCOLAgVmZn/WM0HM/kiFR
DcZGoXZ18A1zr8gi2VeOWW7pEvdZfXREMbpFhkWigLm1UpoOzkE753KoY+w6kTbeV198JX4GeAaU
QlcZCoUFgQ57VcF6Ri3wGvXkph5TcIU0kpFDp7EkbcKe4N42LW/svGkudpc+2OV0Hg3IE/UQgBFO
SXWT5UcAJBJOPCfywmF8RSW44nfXVijDVfAYnklWQKOLyq1aKh+Avq4dV8MHRChfpT7+XGlOsS3I
vr6pYEKUVVPsm7Sz+RG7UzsmB4u4N5fI1tg71+h3ClWLz3ENblvItVjZoiAaeChItkQwu6/1/CGe
GCAqQifXBhkOvl5NKwQ+2bYO+g8UprJd3m9tv8+3VG8I8DLTnhkNs8eRaAavKORDJwUfoa5mrqid
hxpmGwyGh4Laq5v15IeEAgoVIjzCRLZmWW+yFrEjOFbHKykFruPOfzAUiwShvirXeWtQ+lHZquUG
w57ioXThbj7EVU1tEixGTpqmUD/rEZcvAF2YH2JWa+Q4tVUTu6LB5mmn9HNjGHAWmDSr5MnRIh5T
zfxEHTffapDcempPhRzxuWUdeTZ1ByMlSFw9k/EzzI/oTZqqsY/jlXBdMkBj7suGQqwaQ9w0zbiT
VT4OGg6OR3Zk5HVcUqf6EQIHX0q4Hxvep6YVRL45+g50wmMeAjAxwP3YsaWxSLfq+8agFxj5Z2Wy
6P8nzanvURPoo9qvRgPgmqZ0aF+THl/vsJYItdmOHR9vh+PZGu6cujY38ci6DPfZaDvp7Nxv1lPP
T6PkpIsU7dSJKFpr/i6ZKpsMo0MRTo/qwKlW6+mWcxjrMSF+HmZKMiYOTRaDL0JdqoW9h3HA3gZO
Nm0mGB25krqgtKOVyjC8os/mmb0mXTG+fcynK50065hWESKHJr1oxjR4hqCIP9DLTBxkyxU9qHUI
X8k0P5axwjxZejKUKZ6/1OmgkxO8qkxpG9e4XYeGDwku70dg4NJBo3jq1mNg7nWtiNcgzrZhrBaP
lZVsrECY2yGCRzIUfAUY8ox9odT3AafCCWNCyVSC8F4/rlGUyl5WK93WzJrbAvvT1lfhBw26iF3q
PNMZGY7tosVa1UBf8d4SLKQNHrGDybbwizkvCh5uycmT0UbuBk9SkZbVWXmCoAmRI7S9VBscb8zq
aN20JqIXZ6dN9MJt9bPSGEiTuJBEdXo/Yh468VYsL7gZMwm8tJ2Le5vZijXWqJcskJd+OxYbm690
BVLhxSxmGYUtc7IYHNaoPbn2kulsfcTu09A/pGiDScDt0BymofBghHBZFBr+wg4drF4SatoX7pD3
jtdl6XPU4XXIxvgbTooY2kv1QA5fSpBn2niTzNcb12j9+RbalSWQodT5IG3Q2ncSTj79NbCLaOP3
fM8ge3fjoBwmqwaLEDkpZSUQKaUVJhvb6u7TVAnmCc20RlShrdLCfpTMnlPUVqbbJF/3vfSSyMmH
YJrrCmRFa1mHZFQIeZ1b5AAXL0BId6WPOViVidELo2eJ8C/XDFNs0qW6NymLu2qRPNPkWEd9sOk7
6lOyJaHAaJTOM0p+QLWaXIumYsYX+vxOh6xYGS2RwtFwTGsL9/980BDYGZ9QvmOBhPivSp0ttu8V
MrwRZmysr2OwnW7+WdVUuOJhS/FsrBCKBNmD3eYTqyTaKGjeXTKNpT00PiaTkW67tVW150RxLnZG
0Hbf+/GK4pa/aXOL2OSoBz9YCLHqo+Allspd284X1ehbQPxeUGLAlyQZ4p9SrIU9NutcwiHam3ND
YNDxyurMNgOaAjoAES8vgksi4143c8PYEJf+GlmSejJJRt1OuflJlLJ5qhShbtKMsOJB8+ULBgui
OjKxrjMtcUczVU5+NFEV1bqU6W1T3eBt9USeSrugLm8TSy+vqCuiU54GWwKdNNlVRbNCx3Q7tHK3
79l5soPqkCl1cluL0nJjRhWpkCp8r5J/2zXjxdHiRVAFCTayvw0Sih9J9TEJhMO2atXXSY1BEmf8
I3KVqSvB0OJciZyos4RLU8PPM1cRQRtRpK0rxD+iGD7JgTNuyEOeT4P/w96ZLMetZFv2i5CG3h1T
ANGzFRs1E5hEXaHvOwe+vhZ4015JlEq0N69BMiUqk8FAAO5+ztl7baYoA+7oDE/qVOWBve1bo6yY
0/U39qKGHTpoTOMta504k/HEc1+7N4k7Zj7Net2Pkm/s9lOQbT9OlSjfu6/Qypii5Wvsy0np/qq3
BN91CmJEnX7wSHs8x+P1CFLswNGMN5wmT8iUk305kGwY66hsXh/GdQTV1gxm2M3RTtWJCh0JXxKa
I+MyRbdarQEzhc8FcUVgdrwbbBHL3uueTQBqwezpvb/EhOt2LDU6P5a7OEeBpW7GSt+UrtGLtHGf
IpNOA2uW6DDoY/qGzSyQ6+mXeJKOFnaxASOYa40PQomD7RZmgCxzo5k5X1dTPrINEZ0+WLO/oD5G
367UDn27ottMZkDeamOI95kmf2/8YGMGWL/cZOOi7Tt3vKHaOZJfVPjpwAjAKLvPljVwY7Da5hFN
CAPeEAqIKVgX41sZEZNje+ZVxLFw28rIKBjOZqrIv+WA5MytCBW7OezOIhS6eahwyNLdwG86D1XI
4LbxZart0+wzoWTtrsoUQchj8ujZ/Y21pMl+9sjqgLahUINjD1xrbQmLxv7YaIi6yBIg4pgk35OS
t93KXKk2HNBH5pnkxKBnkeNsom1LJ5GbnjnuiuZEPBSdcC1MFv3CXsj4FWoz7SESVbXF5QMdZxXo
bosMR3oz4HnV+UWd1rddDx4Xp5/3YZHDi1ztB7eJUEw72b7rM/mhrB6o7lHNmCmxREY6X2byPGjy
wquW55K9EUijxSXKB+/Y6YV1iId9qmc4H1KR3jV2S5ZBvrKikoBmd01oEqfy2EnLu8pb63tGVNJD
Xl8t0EoemFRlfTw9vn6Zm+xpQdF88xrWZCvI72y4E/MR2hWMxdZ9vEb6oemyOkAkHzouP2mwm+pe
09joUc7BYXUM1sCUCwHQ5RQ1g+Mvtc6m7USPbIn1jR1F+j6eknaH50+QSG+KU26LIpAZRXm1DgKS
mOlcD+362WXkvyPfQNv142x84Kzse2XpPOrO4uCCyPd6ZfT3/34LrDQ3uU4LYGl8JyHsPo95OHp8
hEdYlXrYA5w5LIhxd1bBIG1MQPsYGo+vUUQZ0w/eAs6CF2dJ8hDvCsrfQeNdvPSY8EMTZfB1hWyW
dg9oFa/ED+lQ1IsVXNc5JU6bxxVT0Ezo8RhjwZg2Ux6oClGvO43Pzb8iZEt+MAjJRYg9PRUIC/za
6pYABt9eoTlcRH4rRvpOuIbPzdxlQRUb8bF34I6v8/BoeU7gtX3/7KpUBF1+cisPdyohFhz4myiM
qvS5iJfuaCMp9RkMJEe2uHSPZITAsNr4ONPEsBMsD4VJBRCN9ScYAwUJYGwlyWQeB/PQrUTExGQQ
Z2N7qL1LVbYHxa51MrzqafY1dWD0ySVIjs7oHkqXK2RwXDhWnTkyk7PuK+JkSgNwaOtNzA7Z7Hwa
EDpC7V3WjGKfpNLeZzYgAWByj8y3iv2cgoJbmTDBYon3HUS5c2sa37AGT2FpD4ZfWogiUaVfRp6b
oZJ4Lwj72leBxpDGIyMGfcKafUo39RWIa7UtrO2OqZgGSB3CP2gnxnIkl+v4RLMvPTF495xFBCmp
+kHmDGWtRxdi5gWVYRZCJbDCCd5/Z4rHioHLbbtWBydxvnE4H4CSezof9YhWcP7W5411z3Jz6Vo3
CXI8ToEr8Yp5RtxdUU0xFNY595jWcdLoKpWIkT2R/ygT6H7K5RFw2/wBA8zBhJksOZv45KBQHFvy
H8fl2dCpJksSgEK8hEcJzk8r53uV6uVRmTy6TAfTxFp8+1Ps2NckEvWHyXVrhDXdienMihhP70Mk
+w9OYnySDZ9ImefMqUvhWzKmtcWsuloVx8WpeIjq6Urroi/MFGWYqv5hqqIu7JfhOzay63XG5jUw
wQwmYX6SLQVq3rjxblU0jvoEkGc6iS9LM1HFKnM8we9Yd44d37naMIZeUQIeIq4wSF2qCKwAOq2v
ruHdxchzzGy8StcJ2YgmTsSOF3FsfWg5m7ANknsOvRevSfoDviFZRet0aNOoofVXh03yXYjZOQxF
XQeFNKFXuQzoBL9xiOR8CiKU0H45EGMVqIIyzU4ob1EN7TC+0wIco6c8Jtd6yruTWgmwxwvoXTqV
8U9Jw4lSWx4nFFgR0puQKYVxjKYyZK7YXLy4YbjGqHOu7c/StLbUVfPGhqN5zOv4dsE4d+r74TrS
cQnjYRGhbZtNMHiivJ1X97ZVFH2eUX/lePCSCzP3DeoHuD9C1etRrEAIRP8Y0+8NOMJ14WxrjV/k
4xDEjsEjb2vPTuVoBwQfUPxalgs0uez4Zck217mcWlpjl+UGi2RPThcI2jyoCGk9YKnY4I9JGbwm
iKzovUluyK+c7psrxuFiJ+O11UrMeiPHBtNNbipzxA1ol+3JA+dFfb3K0ziPKqS1xPQu4kgtW+1Y
m5zycqjmWnudsB+duCMj7lDjOtKEFaI1OI1GJP3KmCdMrQ3P6Og9Ieds0Xdr/1RZ823VVH5iAXZp
e88Lg0tOYfOwQXUZm/ulpz867YvsGGJH61gdX6WGq1NySOCX06vqUPdud5jGMXApZOyV6QuGJ6SQ
hndWXl1vpiFznyds5fHIqdHeYJaVzbzWHEEVdMXnOj00i1sH2LKIgIhDU35YRhjCti7qXdFJBhMJ
ahc9yf2xjjCar2CEBptz9hp3Z0WDuIVqsvSXAgZ5wCnM0GkTokmFZweFbQhb2t2i6L3D6iUx55TN
A9cb1zlqsfubflEHCtdndq4fE1o338u9+5ZYXT/TRz+DYYhtCHSBBbkuVLKiW+/BzyE8JdB0+6Hs
CE0RNkdyfKpGYCpsrbp+wBZ8MAw6aN1QcWBY/8GZoPEkpl8iDuBbfOGB48jXaaj7AJR+E96DTfzi
TDlZMlUMSaqgmEATwqqx2i8TdfiYjd0OkGIf6Mk32ygNesxKC0dQ1IGsVbEjkXe/DhwNKf12dRmX
+2m8JaPvYehqtKYKzAlHoTCz+2FXGs7dqghxy4ArBgk6+RTUiD9yNGCGk0dnJy9hQYkvq9C7z/lt
ZetOQBogCZbuOKB5fkkG2lJ9/MWw+AEe5/xDpdWoYZt456FcE9Ukwwm99TpRvbqmu/kis3Uv24qy
hHbWrlu8HfpCe09FCSR25dBk9XowK00jjTL7tiaUzKZOK2apswux1V5QjlG59ddoozXR4+KsMJ7S
8uNrFZeRKR1q1k3EZnZY483hAs3S5jq/lhKyj/ipnBiT9mnodLVXtQBgFCt05/ezSdtGq0ct6AuS
9ebUR3xFrF0GAYDTRHcA7kVsH0cb0l25iyDGUZ45+2jg8YV8YG09NH3tLKjhPDLgctHmFim5eAnK
203b55budAJ48i3TJsr7WT/bCTVyZTKwgYQrigfNcD516DQDXVASV21BL8wM461VuUwdEet6HDMf
dB+8IdfCHGWqH4NAOMZ2+7gAyie3sryLlpZtO2kL7u+yCdMmui0onK6neqmY0McvcGJQHfbFg010
xcXMsvvBna9QWQNa7LeBBoU3WmNut0rRdPFQPHwgufHjCCmH1vpCOF6DoVbJS+2OCYQt5nwj0V5A
LIogKZEt2I16SFfiL7hH+syrruKl2oSozuW1Lf//JxjvTDAMJNdI4f7fEwx8NF36/ZfJ/3//P/8d
X0j9PzrjexfptuGQVfs/g38p/oMWgGMXISwGs/yfxheW8R9dp6ckXVN3deDCCBb/O74w7f+Qv4GS
4FXHbLqe878ZX7zKRX8ZXriWg+fecByLuRzCG4YbP5G9Nj7UKpt6PDrk9oTE22HvyVgA+qa9JX7C
gFybJIe0BCmZRjozQJORAJlJYdbc2c2aXMxxvNGGvGdkzahDQEu8cgbGvAUbAh3o/kRz6rp3Wsmy
XLUHTOTyX4HKL/qUn/UAv4o3EegRYYOkwjLhoXKB3+ajtG28ekBFhwOUfygSIzYzrWT+EI0Fm7tJ
9d2yynriu0D3/85rv1Hl//fFidLRdZR4fCRvpAjgSScDHzqurTbZS6KA2m0nYWXZ/ZtkE8W3zUbj
zVnbIuSt78mBf1VM/fv6fGye5QruMfttxNhqYAVGATDAUe3vOKvk7AkGIydgeqWIie5hIpTOzJpp
fEkHtsBP9/oftBjGm+HX68VHsKXb3N6Yp+Sb948UacwLh4uPG20bd00fYtITMVyAedFt+k10RAj+
laiHJgl6atkApfYB2gVDM9w/DYChv/9Kf/6NwEhsD5dB6Pevd/Sg8JkDhsRQiTLbNzKoDxU6lKu/
v4rxRoPCG3dIKTQFuhzcXEDWfn2ZPpZWP7XReFCrgQmAAdoO6HD23MAmzt0hPutxFd2sfR1IczKO
46zNd6LrVFCIjVNt2cmhUK57yWidvmNc2q75T8/066+GXmgzapjcktvs8+dn2mkn00qMYTyQ6y4i
5POulrxgKfKRpT6mtk51FyGe+/sF+f2y4wdBNuzY2KUMVq1fXzRK8myWVj0eMh1IEF3hImh0r979
/VX+dNWZ9aJ6ErqHVGn795+WK132ZmbkOW8tVpJID95GVxMvWlhG+8599Ker+PNLvfmAXfy7bewU
40EugMjHgtptzL6Tmdn4WN9oTqJpSFFE/v0NvrGqbA+0Y0qBqAvgGXPqtwvyVhnIeeaBNgXn4UTj
POuV+gWfVrlfG9PGmn6bZMt43TTkcgg7o7s7HVkaPB/THej8wiH5IQPQPrvmMafHwO9t7ieXdRcT
MH1OlV+1Do3daaS5gtzlRxdb60GLTHybikNSF//oqSyPS37HXHgBBwC23VjM9EoyBBju8eF+sVsn
Pb7zzrcL+ua23ZKOGMjDLMRw9+a2lX3smvXAg1uYAy0rld4TZWL5CTHIoZZM98OmUJlhXXJie0Tm
S8VgL3dzhV1D4dDZudVD0dNgINUdzpow/EbWc2gtWR/GKYISXNS+OXEe7DsKdPiFBB6tx0Ylfkvh
YKymdYU8LrtW/UtaUj3EctaP0afFZW62le+amb0jujeM3/cuHOrsXdti5fCfN+858wqXTn4xkL/G
eGYcAXa32Cdxd6LPelqzOg/WUWrB7DjqWIEw9zXnx+L1N/qQ7ps1067i+nuV8986NWBK8dQ1xuck
Wo1dagEV8+hVurgQAmtw9/gqxSMNgaOnczCWyVOpSPaZBfukxjAiMFnNkAgsgR1RlOpDeSk9Sr9R
49/srLxXk7z3CCoYRqAFwBbIUyAwS1ybg475zAlsdSFYyAusRJjATtozEU73uAKfJARF5XXBqwqh
th/QZjxJp3jooAgfPVdrAJqOMFJlBE//XOQV+AJbE/tVNFZYmyRFjnb6nJLzy3haDmq/yvjJytK7
UUy3nUvTIKXDLZf5ZWloQGgkg2IubEuuHfy9/GzKO4F9uNSOAIEfqa0GVA3Ac+f0kvdghlTz1KZi
RUpHA6WeirOtt4OfMerwF6czAe1pHwwKGL/2XpLOealFd+fYj27dM2donS+m4T7aq/1JlMBYNU+d
SpAefiQsF4E4PwSc0pMb4wPLnC7F8LQ1/40Wq2CHjDxZ3rmrfl+46OJzamUpJoUKo9OvayT4B2d0
kI8cRhsGVKkOcsqxqKXqMVKdDONED6Kiqt5Z///4qg67rqNvetS3/hGv4+7w1pxtV3/urfl+rIsf
I+gstWpPnZ1/zD33098XjD+cvaQj2AlQinuea791I/YxkSDQsjl72cxSK5BBi8oeOm1gxvfVEdO6
8/SLPqChI7XwHRHq7w+udKS5Hc/BPm943F8vcjw60MlJaz1oov7UdCbqBFM72Wuu7Zl5nfXhKLTv
2izKdy6zYf22SvLCNqN0bMQbf+3Np4utDPjizHW2R3Hj8YTtrLKcEIssCtBR+rWk+A+cCfVQARCr
3zLkrar46k7PmYNg7p2P4Pddn99GGuQQO4QUsnX9ehnyVFsNtyGKSSlOQfq2bIAw3JHJRlEvGVMU
c2/c9EKfqM7rWySuYVHgS6U//FgDHjk4hR7+/Xcy//TRcB7efNsORfJbo3Tb1jbgbdEfGGAjVSi0
XePaxn5Kp+cmXpjiza7PzCTysbDF7HvFx9KqP+Dk1q/6wvicKyb5x94ezonUkP2S7+ALt8FUyyxz
0GMCLM3rIdXFDUeRiaxbpKIR/J81+ZHYkdqBaYneucyvx5pft0bpeMjYqAgtMgfenmljG4hflGBx
EDTnD1WIevjGEFG5q6aRTdnIaxghaRtMtDDhZqn8uPZIrwtne/BLqrVed7+aK0cX/I7AopjCN80Q
ul7v7RABhFhNi72OrSjM48g6jQDXdLMWu9hN1lDZDBY678pTUJOdmjcc26fYYltVRQFfC4kZ+QLv
nL7sXy1a2zmItwxu2rJosbKcbf/+00kvMjqvZCRLv5+sFsxZx0QUAD+15bhCvp2A4cYOXlCUaIS8
E4lGFPWPLN0QEhz4p9HWjhzPEXxGyg0pAGefa0Ok9bSYhCbVn0rV0m3cillomPuh+KbJ+Ylcb3ku
GLjtRkDqS+5aYdnQZjJpFPqO2dBZm/KzjGfm2KTDgMVavq49WZgFmICgiHorNPX+Ya7d73+/p19P
fb/dAD9djTfP2TyQIhPXCyI5ALLBUhDiZa500zFukVKay3LHurBBMSAAGBO9fRNbPcOepykbbv/+
uzh/Wuk5gLNJswqRTPpm6ZMYZ2GUjf3B2yjmM37wC8rBj0zpGPYYy1XqTCJoUlrrXRyzIBTGLWoy
Jn9ec/Iwfq784ldwwrikDdqRvlouwkOJ0q3aupHtLD8j6UnZ+TfH5Iekbf11MIBueLHd+FHrypCL
8ciPZeCLm3sVEb2wqa7wICO0KWX6o6iGBe68eUtmUcTc0/1UQsFn8gQz1lojRnwJpnVLPyUmS5S0
ZBk6usQd641o7PWPsG+/GqJ+QibB3t5sOe/txxEvrwUz8ipt0Td38XdpZMX5nWv7++Lu6hjVMf45
rk5L49ebfqsM8ihjOZV2/jWOcJdrtLnxEXOm//sr/WGRZJyNeJVCmZ/61mlFoo1bdbXRH+CP/8ia
NihFc2TpJPUzwefANL4qySGxK/vx7y/8hyMvvTCTqAt0u8hw3xbOhJ4DxY4clmfCi8YJ7zqIKfuU
D/2LaQnlrzIKhTkS7Frlru/EerorMSn6Eef6IN8mYkJ+t50xPayNcoOF0NndptJi3vPOsvuHG93V
QX8QS8DhgsL2109jiNOWkHG9P1RJ7EGYRQORoY4p7pTmBGWa/ugFc8S/X57XQ8ubJ52On+nhEaI1
h2X01xf1JhzEacrTZUzjjW7pIWt/KEQarq64iiUMANPtm73mWUe6DB/MSJ7MHgHm7OUEK9WYR61u
CJNkmPZdxEFzTZfH1Jgvg/beEej3eo0P0mHrFHwutv72+JWOAwFCE2vSzFw31Bvhsg6KxHd1VAJO
kv34+5X54x1LiURmNe02On2/XhjXywieGlV/sKrreTCvbZtXNSv3hsUZGjf3b0D8exFq792wCNbf
1KVketAl5XblAyFL4NcXzoj6rg276Q/lOnycF/veEFSHUQJNJVHdLeVKYMTUn7lKtMAl0hTrYc9g
D8bmHKFgkmXvBpY+7XWZn9fVbd7ZKv/QiuIXFBSPOg8z1uA3t8yMXXxN+pwnSrO/sqowerSHjHjc
/pq68R+IBbBAbbl3Teo1sTw06Hcje212osMxxSr2w1q4hH//uOw/fV6ckPmkqG7lbwEMQzxFplXp
3WEZ42yvl0ty0hCtFj1SWLVweO0HD2E7/hW0MnoccnA8NWRMMAiVJXJRlG9O+mAp9c+YJfPDaMT3
SdT3N3F18TRrvSA2uSEEyrwCCj2GbuRUh5SD5k3FvuBlxvUgDcQDXuJdrw3bRDVxhEv1xd0lLnlF
fXtdNVQIqaLDw6gI5LtyPq1jUZ80i+RTs42/r226yycMs/MGiiwMtjWrW5urukGtwBng7xfsD9dL
eq7rshgLztKv4IefDjyJJtOFDJT2AHYYGk+a7UZ7Rf1SMfgBJPCYJuM9QMcf2fxuE/sPZy2YTZAb
QNDr8rc8+DQzaPcj3zy4qoBwro/2MdWi6GBGZA6Rz2Wc5q47T1M5n4uI/qZltc45wbHzv74C1FIO
DshtGvHbztBUzTo00m4PebrcdnZJSGGu66gcK8LlEuMr02DjZqmrK7B9/Tu365+KSV6cbi5FDByr
t90nc8UiX4+8+CAAsI5xcjBl/S1rYhTMMclXqeaRabiSbzDFe1C7yTtP8R9WGU+n5WeDIzBsUp9/
XWU4KVWDR7DVoRjXMmg8JGJBJvveT7MSDaX+7jumFPpDLcmZUvfgiQnStt/WkiT91WO8GrzmVHrf
alNk6L4H907RtNmnQ/dAckgRGqr1HjVH6tyG0XcLBNWFZMgWv0YEr1j7WmV6shvLBc1vmqIRAlp6
N5oD8kdUw1CStGAA8BYWwtKeZETw4oKujHNyfqXlSjyjINn8o82DmRQf+2VaAtF32ddBeXsgcMV9
j7CGKULtsAPiPUebmT5BAZx3KdShY2kq6yM5bN8mN3F2s6kqnvRRQsXdfpBtRF+hoxyyDTWi6x/o
5miPUGfozczOc+rlGWrNMbqO0gKNQm1rd6CnuvvVRJcwztY9gw3m1z/wNkDvVZP7UVrP42pk/0z0
9TsIrd2YPoJrdO9rUkyu5y6agqasqLllEnkfMuEtfhwvl2RM71ZEoM99ZaRYNi3vU9RnKOxFTYvI
tO3byiueOcnAFMvi9UaZIAKaEejY4H2hCMoJqFbZlVwJcWaHrJ6RMD7qXTyGsFy9vWcMy2cIpJye
B/XVrp2CtcPMw2GFR5XrxRwsy1g/ZKl4MZNmfdFz476SxeehRE+KwBgAphhTbHXD92bp5yAZZwCx
sqzHXdkw/o/tYjpj5KQCI+kWlUfeLX5mlMrdpahNRWH157VuONWPxcdBy8aDsf3t9VsC0Fywks4R
WrpIb9jZ05uhrofzQpvk9VuGbJzzAIOvqNL5Ktu+1LpNCuP2p9fvEZsY9lMXHZiE77Pccq5oPbpX
r3/6v1/mMkabMtOTk06D6ycVbHtmnZIouaSkVSACm+MFSU6U16AUdBQynjbUl1Z0YF5rqpc1wo4Z
z+P59U9AuQmsLkzdz1F63Wp1t94i2iDfknzU7TtM/pbbFEjMUa5EUXXu1VBFePD/50tbjZuRy7wR
ZZ+EDiRuElcozvulQllkNvaTyvGjDqI8zMMIz3CO8GrllFRnb2qfFz6BfSJEjEPSiR5sWeP1qoyP
WlLXG4vCtzSOyXrTaB+GxtA+qLq9nwoBtCmrtDtU6cHqpcOByG0rdGLUqXGSt8Cb+jh4/WvJEf96
wbgx9urUTYATfSXy+Y5jQjcvheYPWTre9TlqZOKs+ySC5Oc5m6u2IJm6jQKjdYlV1N3sHsBUdk+D
adqpJV3DdXFpv7tTAuMincgIbbJgAFj7XCyEcwJJFbuhMqNnN+s1oh6GkrOVPPSuWp8XtDZwHab1
utIiHDx5SXiE4d2Xetc9l1+K7Zt2nxQnhQ6c+aE4tJQvJB96y4OLMLETRvvULl0b9nlc0SO3sp1b
w3pcKIlv3T61bl//xNF1ptbwBUFoe2MeOCORRtxdEdEt9qLNv1iFdM5CDu6ZZC9gmDVe6CGqydoD
rMJ4Dfm7kYRkoYmnrUeJ4Rb1UOLE0/6Ve6SXgMM02NDEJOxAVBUHb4q8pymp3FAnn/Ng5bzwlMKQ
VMh4ron/Wi8KZFVvXoxuzmOm59H9ME3jl1jZn6ZxvhhrVd26s0lQSr95+hAkhVpXDtc9lhcbhuf3
BP6xb9qxQw9Cb/d17JS7Cf4rFfVQPsD4uV+kcj+XmaywwBKnpCmt/+SoZ8cR5bOV2jur0WgcV9l0
iMpWfka+0pqL+4X5LxoeZOMAuOP8k+MyaN++71qccotmWDGbsKxasu6fXFtbiB80l+NIvmjTrdlz
taRfWEiKL5UV8T/PH7A1dXfSyN1ncqIR0ZXPapzHe0um18nyjL7beJQd4RCyVE/x2EVPTrrmN9mg
vbz+rbDT9Lrqi8ovo9oM50rj06D3es8m44vYjR687csy2KiqktW+FIxAwyYzu6NVoZVdaS4dG9NY
nrzIhcWcNhbztnp5KmwnJytC/6Zm3MqAW3tEqMj7PJvcGSznD8P2xVD0D1QtzSCO8yGoJ4e2c+XN
57kymVFtf83GIXtIK+jKs/7FI8T90EoljrPrfVJWlVOvuTyLZs49gmMBtl/6rf+HD3pGRzuPbD7S
votcQT3uhLhAnRvGciUqoVweZDswppi7FlLm5F45mmx2DkjEUKXxchvLdrl9/dOUcJCp8yJwVi3b
L8pinqf6/E6VTXLrFs9eC96hnByP1lhsXvTJMi4NlnVftGINXc01z6g/Z99r8T55Sykg3SKFapIb
sYj6Eht5c7EbEAo9wqPDvGTBmJN5xYi2vzdTVOKWsmHXmbK5lK7NXSrW5PZ1s6tt/jXJZgp9ovMw
fvDFYW5g5J5+0PsuvrK9loxYwzyhpf+6gr5xEwhKWftPrU0vboQXpaDPxhu4eBNg5iIBMIxDN6yF
2qX2AHUP/Ra6YAPFfF2ezQUDG2WET2gHuFYPX2TzHb/bhzxH4DgWyz5e03+0pTt0kIlgT9mgWGx+
C8595GnsaiGPK0x89NTZVZ/0HweMfvAjv2fTlc0+TgETqMH+PKXuBx1IUkj7657jfFgpJCkiByW7
TE4cEnQVaKV9Jcfho7kMd+u8TZWb20LE267LZCmyUZIQ+S3yj9KMjjaUZdNMDjbEMGWeo8ljWdN+
VFN6s5jy+zoo5VcWWk7YnMw8wY93QAOVPjQBo9AUAkE97QRp1oEGfphiKDsb9fo8Lu4dmbhraODy
yLv1ZBEEBknOJo0rLZr5pDJcR5vBxKrWQ4+hETfmIQf/4BSMHMXyDxXnfWMxX8XcaQdlY9OBLBeL
y8aR1eFtNRVnZfKqpmGar9zmKc+xeLmZA4dZX4Oxx7pjQPkPLYd+bVRiXkjlC0GirZ+mZeKvxXBf
edEHd1nbUFOLcegzTiaajokNzEMw041ra3lbZKPcrZgHgsorT/iuz6XlTswmtdtUqa/p6u6dejVC
vUMXl1nGl6rRb2iVTIGUB6hIoSAtIPT69XuCb5Phn4mum/uLPWkKWg1ZYtd1cr8g+DVzPQtRhNRQ
Oqw7vQPK3DuA9SYDZ5v5yRzlzdIj/JngMu/ysiARJCfAs01a3CZatdeV0e0ZVaFFJ78njGuTm546
ouoaQPyT6V0WlyXBFv9ow9SEpPH90CqLLDOntvx89YCHrfekKVEhw3EhuNnd2aYG7LEa4mMeER1H
41/HsYf7bko1AJCCoYW7XsPHGs8qAbIMCv3QzvWVaaRPw7qSAlg5ZzqBP4i4BSiJr3ks/5FZ9gM/
Api7tWr9kZOFL6Zun5d8xoAOn93J+tIaDQKDrvOdD/ZtqjGMjj1I1/OsQqVDz0hNjQvc6AgYHA0Z
53Dx5L7O+ybU57G4Jntrv5ruV1QcmDxbJ8dO5cAHGSe2XcMNjWyWfrsMV1ZmF2Gmq094k7QDBOvb
rpmsMGXy6RvtDPuSfamZxKk0040jjDE41tdT344vFRtg1izp/bB0twQFgXNJExFWbaMuOWDny+uf
sFKRwuyNUCnZelRHvMuWjtcoq76kgjKXPqOzsWsLaWtIQZKLVyH6bHXR7TCfVmGt0zOWWRVOZdxd
5Bh3qAzwGwW1Qwv+9ZtjZrWXZoivLAXpidlNezG0jo5io0Mv9/L2YlLfAN2ZG/MAAu/6FZaLyLq5
CFewehrK4SmVPtlFNMZxICNY5V0kmEv2lsheGA2koGxVeiHdHdQA4uINbY19Oor1sNDznhz1zEbe
t8k+OoVJNZUgwvIjDgWcR1H5bYrJjBNx3mIkHOvLuF2EPGO4ANnDYYqijWQ1iuVYL84hYdheKnM+
lTKml8OeieU9I7OhcwkRcnsNH8F4XBpkI7hA9cASZn95/cJccC96E08XoE3Vl+mpGxwbiVpZVEGR
MP9vO1ldUkcDWR7N+3772+u3KMGv0kqQc92Vl7RuKzJzkuoi1fpFOhyWLBLe0OW4zW503davI+w2
frZdZfxECKWbDSXoVtVpjXjmh9I6ZZKNP9GLyxB3xSXf/mTM5A5hrAIsM36SU1Tv+Vt0fv1Sr2LY
25XxjB0UdkuHk+L1+z+l1MxOtqNNJ45ttcSXJc8hkm9/8pL1qKUAcIm62ve2MR9TEvVE12Ltm7r2
Y9L0av/vX7XEKy7cUiNBSc6KkoIqTyKJ0NKMOEq+LJqTXlSNCDsu//22HHBHVG6Gf2Jtimo/2BaO
mB6QWTmO2rlr828GhemOYYY8W+NUsI5PN1buocUWuE3TAxEVkhmaPjPxZF9DXT2GxWBpR4DkC7kx
YMoMKridOYMzWAstBBUkrws6VteFanByenqzb7XG5CEn3bDuRbcnKAfrc3Shydftirzrgq46ZW6r
7x3cVP5oyfNCREEw51Litm+OWkutWuT6ywzwMTBgb4Kr8b4v5rBXMlE7Qjq5mwbi/TwjWYP/w96Z
7cattFn2iVjgPNzmPCtTs31DeGRwJoNBMsinr0Wdv/tHFVAo9H3jHCQk2bLTSmbwG/ZeuzPa6gSa
DeT114dz6tbdmTdxdfK/vgphBujTMM3V6eur/fINXmtlMAIYVRiTtZ1NUxy+vo4V0+JNsXy36fch
btCvL389fP3xXx+Zo+Ouswjz/Nen//w9/zx+fWttWBWieQNgwNdT+PpdzdfT/frwn89lAERozIjS
+L/PTX89+a9f/ueZeFPxQcpk8M9T+vdvFNCOtlq7HxidU2ru5QnnhoeDTnObThp1gqyvTl8fFctH
//7066Ovr/2334eUo9gBFnr7+vrXw5hICPn//l7gA96u1eLp60tEOsyYqOufnapolcO4xrYSuJuv
T//9MGc00vXc8mp/fciZ3p/cSHsb2Mqn2qIWF22H4W9s442s28tgGu4VDSVAgdnrdrmCzKFLK940
OgjxIbAL1NnkrhHH/dWZRX4P6RbrtPR/cSMifIXDeZ9LgbO+mjdB0jt3NVndrogrffVDOvGGJXdZ
MpyRHVAot8G2NyKwsvPxT2Fqcu0FJgxiQJnfb4yebW9q/gxpXZ4Eow767Jcy+EbFJjaSg3zVlnOw
xhYOmsPl7PHz4k+n1U16NokwFrJPnRabWMQfNRP7leETlGrOJE0FdzDfu1q3P2PIkDCJAVAFEBZW
KlZvRUZL18sR36UPTbtOj0KSo0zSyUulEBdVc3ugtbrPk7Mj9xJfWhLHq5HhiWMpkmHBGhDdOq0j
1H6Ov/iQyXFyRpbAaR1BoKgk5jay9ggm+Zm+jEP7SN0Y4huckCpK7k6t73YG5M/1tmUJQYv7559h
IEZOKBqPkNSDoXNP2QwxGaTvBoxiyKoX/0LIjIWJmKRCUjSlxrC16jok6KL5pvun3qye47wdIa2A
kGMYGd2Dof45VJnY5mH7u0n6V0O1E+FjC/um0md4pcCkcAPKgFd2kSX27gayFnGmbb8P6io6JxJt
QkptZFWjcejtP34VWwcxvAnkW8+JRTnTpPHFQJ9ytqbjNOB810TnRpFqtnmUpeu0r9ON2ZYVkQip
xe35ljW/a0JSMeNW2c7ykmRFZEmxnlMQVYM5BPsokcBRcjyPU1KvLdg1didzxlpWfjMMiZk1nv+g
ccxv8APqkyvDcznoFB3ZMD4chGdgrj8MIoLOgdtrdh3wMyyAcdcibQ7e4JrHKU8xnpTvBk/h7DH6
WGGdZg0Yh3o7u4W7qwn2OnR284Pudtiww6n3SQCxNvVXJkmcq8pgLd/0KllXOsCryHoTQXrLRrEM
aAhrendGYOVWMh3gF9JXGpoJBC1h9Rl72XM8PNAxRVQm1AZIDYis90lKg7KXY/syCiQukIr60jji
MCftRlfusfSr5lKlDXciMN63KWdkGzsdtt2xQBUlvgWZzx1+dtKNk0l5UcyHuhBllluGck1sH+r0
MfzUFumE4c+87uVTS8R6jOdv9uxbnzBhWNgzh9ysb6aF+mPwLI5+ITRmerBGPmENe7Sv0YYQo+9j
QYJA5+JYFSn1Ppg80vYof630w9GIS1PgO5uspnESNUWqTKpiXbQFPPWiY/pBflRQjyNjrGra101/
9+xCbgV/SMSc69j33co1u5GrpgiBgdd0kKF9K2zWwjlhu5vE9xf7FgdzYf5YNGCNISlG+OnQ1zHR
L+a/FatkIhS+GXXzFxe9e+qt2VhRyS+eY+RaJfbfxItK3kZ8f6SVvYVd9oustJ2uvHZLyV1vRBoF
VzEKgf45haJUIef0JDtp5n7wcMZw0yDY5tbpxjtX6umA42/eZwq0cWyPv9O0nh6cgAhh8BOuZIvn
N82zdjeNQ76WuJ+OBt0cuGzrXNK7JyTZEHFGAUa06btrlPGuxNcCh4aIkdVsRIdpiM9tn42bJMrE
i9LO79i71s2ty9jjGIs1jToiI7vIioiScchm8qjNZMlbe3kXjU4LRUBbT0GCvXMVDSU7SlJ+nAlZ
JoXytV0e4PUI0ma+cvMU1LC90coLaKr8+s+DzdmonAhg88JOYAmxNaOR1d/KYpa6D1pxqStkKh7c
qIB1YMAKkOFgC2VjzCFsIJw/01BqfJHsL8okljUKupThOifVUk3ae08mx0gyWbFTCCuNUcF5TEZA
LsHBnyrYEGl7VHEvgSn8cC0SohuHFKMxFPbmvRsqf1cgwmK0FYNkDonTrmWCzJXT2pgyBkMR7H2z
/0HMqThiEefPIss8jrot9xV7y1e3pHM126a3oR90ONZMUETn1MkJ1hEpOJSk+zWWwy/b1ERrUuxU
ZkofqyuLOnH6AyfrOPnOfsonn1ko1lowQBdUzvuBCvZukSGY0cuseqSbK7sn7o970GdqJ9ja0+pj
VtlVxCw1EmKT9uxyDC43jB5lXx8Spl47lFdyeu1iTtlCKA+eYPKNYaO3prhFu2MTyqRnm21OJM9V
vo8kqAtlc0b1vDMj/kxnSVBr+fFN4okyddw1GCVXfkCSapkviMfsjZE35qMItozzFIEjRlkbQM2w
02IdNONtTGocgogstvhG6bHCYjpFhbEOjF7fRXdWU7SubUX0LhVgUhgSZlHzK80jLjp3yK867z7z
Nkv3E8MXsm2HncfUbEudnAC0RBgnpybctbl1FS5dSE1i9EgiJDHqBNIWHNqbhICk3SiJshXaJkwK
+JEHg43UcW4uzkB6fYJ+LiOwoVksMUOTYgT8hqWjfB5YIG2yvII9X1UV3DFj2NUuArZQ7S4ajfgR
fNfv0UqatWP57or3BAuewiGULYIqPErOWGZdB0vO8VYFsLlZqGHU7qajR7jxuQNGMKgmPhrko6OK
0j8NqHtnkGLRRUdRQiwPwxk52yzbcBSvAKco6OytecmLdm31cXZvXXrYeLKfrKjWgMWIoLg/zFTj
FGW9ekhAgAtOWyjbnq/tA84teXfi50E65UtTJJsiS+w7GoXqBW08ACUochur/yb7uHn1sqy/apEC
T2/bVxX2lPWegDgQ/7WHrASCMLSEvsCyMJdPUcaVG+Xb+cmBX3/E3Nps2gA8kh6tv0ZanMNGkfGi
N0PrBZ/l1IEqZzVIGAi96lTrpxAYL/YGRU/AKMmLs+xg2+2ImXucnxx+zCsvc8tjAW9yDbVK7yOj
2EGx/+7p4Vhk4fBofJHc2JnelG7K17ToD4ygLORoxV/lqWHt9OSigVv7S15choj/0pK0mRXdNc+w
aakCaaWoolMGLm7t9Q4Q+VQfTeLoeHeZ2DeMfjhjZF+NKGD2JaIedluUnVNr4p4eRpYkNC+knaUH
p/E52ilTPC7ck2n/SmHHehP8c7NIrK2bxjS4sfpuOzXJPmV98yzGhXGp9JHg9uOYkQ+YYlbKp3ln
NMK/D5m3dyewuCxtD4Manz3XU7cpkyZ3EGvYNfWEMbbk7hp7AUHNjtg7phldipYadqw+pY2V3GZ4
iaoyOpSN/TNQpnOMMueqHcYIhFtu/bGXe3Pqh1PBvmnldIImPnQvpU7+YK1jIAoAYZtns78tAPQV
Zu0flUirXVIAwJt7v18HZNGv43gqmCdo9+AQSDbEAtzAmD1htt1YqeU90tTzVmYMGaJsMndnV0xE
DFZgCE2mrZ+6ztocu/4wywLstqC6EUAFirBAVsVJMUKgcxhVbTxygI4y9zAMx9O7AM5xdnAswK5H
yix0Ge2qUMLf79LmxSrKbeczUq5Rt+wbv8wIVY1wKqN3fIoYj6/stps2AYs34I1HTiSN9MMfGHwM
4jkkU4Y49k3nRX/I2R6Og8NkuHO8lZpSir6R8Ebifri9ENy8g+rlbswSTpbtgiYnAgb+YGsCYBDz
eab7Re4asyTw0u82I9ajG0bfkzEertLbWiIT9wRA/K7oMW2zaC8pLgImKg3dHR2tPMAA3DuEtF3G
6YRwmsYvI/soEJ7cO2m6R4SJ4tzXxziXuD+7YNqNVUT0Wn7PsjYgst5fIz7Rb2ZHvos0PizNViaQ
j2xq453h6F8TteKlqmk8Ga5dwiyet+QY1HtemPgg3Y+49uItbFfjuz/+joPK/7CyX81UxoTA6ukr
LZNArpk9XBJzU8/FVVQ4YCy3eisr3V1j8lueh/G1yW0MEMgSriIL81upOEkY5e9zBCePUvSMh4rU
J7D55oX0cglZeqzCYXhUZaceMRXM3wmY2s0gq9YaPMSrpMdCVjK4fhvGC4MHGi0gdZIkDB46snN2
MpiDFWVjdIvMB2uvC/FIUMbq/CDn+bURKruwopiepTsvbBx6jS/Wrud+tt0cPr4eGNsdstz+09QO
yzuzCBChBhjsuwkzUDK9znGmr9wPhmd3IGrVFt9HxsRMrQc2NASWr0iJAXKCp5++wJAb1ED8WJ3q
UROFvDbg8jAa7tmxzwXQyALtMxDq8EjF0DCVi+XdJh7W20VoF7du5UzbwCdOtBclaT2i26o8nM8V
g+Jtapsg40iRPpvGwDrHY93cemJvTfH4yNGNjCwp20yHF7yj+hQliLfTZvyTtmPLzmh2t8Ch9cmj
Ya3TtNsAUsJWWybWphd2srPItxqtc14kzUtF8kGLWgrT0mUq8H84ldhJD4aRnRLIMcciWisjTi5p
WN1z4aQHwYKBCei09p3mk+U7p4hbpTudZeXGBz3/5NRAtNiPZOAi4x5KZybXxD64F8v7iRbVOHqi
CffaSk/oDeT568GQsBMazQ+mISvjURKGCundeh14x5+yoYPU35vDaUrDb6RN/TEwb94L4stXdE1H
xFT1aoqdkZKxarZzXpabaXT6TS2XIJaWIJZSJZBloertg7lvD14DMiH2mdxNk2b2KpYdf8ru2dup
DJAqgLNm26bh59wBewRrvJqdUZ51kDYsRapPjLGKSyJKt8Kwfk6uSf07FeNJ0RPvMysk4sMvH/bc
y1s5pPqJlBGQU8DAptIBVMcpRIxubm4GYD+oh8THRCozh2TRbR0DAV8M54qY0RFCFhOJJy/5Edl/
22BwPqJ6RNfnwyAx8IdqV2ffmKs3hEys29H1jzTWPqc3hr9ROKSPOETuinJ8LcmJvNaUFF6Z7ntf
QSrlHD1igWE6sCdtPj3gsX+tBGQP8pGc9RiM1B4q9CE6q/6YwR5Zqchsb+TFlcGfsLcRb7Yx1Ctv
enX90j325FGFZodYAeDoqqwqXlGl6DtCdAI9gjekNgqCmuEnrGvn376LCrdmOU732EBm7CZwUoZa
s59A+I4ZRCV1s4uzQmJYCJCs0xXlKkeUgwiPuRbUH+YVLcGifUXyuPWjjbedZVPpEwXjqgZgSQMy
PI7qQ+NONUIDAT8Tnem+iOcDMbzNRjeI3smEHsOE7Wez993a/TuaR/wjgG/NlRenzp287OEUL+wa
E9RoweDK1sx//LgHmmt806X+ldjMQsoeHkU1TxpQvmsdwQI9zUMQXRsDfJRVk1iDmqpkockStbWs
XeXY6Zb7/fLWrdag7+XO0Z9ZbVOmBKdWlZz3LtFhfttyqw+SlRsR++VQTqXTuK3HSh+UY43cRG0k
l4xkqCXQ1zXk2dVsc8s6C1d5Jj7b3mBSy4yfJhU9TzPRyunwVsDxOjVmvgd1R0YgFGSrQztudNXm
i4UCF1oRZpDaBLtUDpBTUCYD96hT7anfzMPBYjktmHbwr9uRJRt5xj9Yk/n7KXEYaxlYa6iCtokt
YM765rn08gqOZB8/twyXJs2+tse9cDZIRaHNU89tLqAM5AlyiN5wX1T1g+yu4oQMdlipcrIWCL53
6Je+3mCwNqjUOUzYe9dGimvBYxSO5zZjjN5SOZbBhzCikPEiGNbWhJ3YNjPEs5hEN07DMy+WxtcA
dBGZh/M0kIKD/a5YsVUdqWURiUvsNYTLgGwRonMuLqqcYzmW9yhQ9aWqMiY/nZS3IKDm9EmJ5BAm
EjzOo6ciZQ6SMltLs9Zb6U69UkFJLlYHsYzojoTvAvbEy8/yM9kmSkJoMUvkFBqWaB1sjLKVtz6Y
XwGqtctEKjhZdlFu3L6e6Kn5wY3NRPvvG6DOYuu1zWd14oQ7uZOfY7oZf/SjbREMXcOHcRjvCRhG
kdjaLeVbUls/RaEKthzV746mfa8beKDkYFZ5Jy5I7MJd4GW/R6JUEcgkxSHDcu+FY72xcRHu3DD+
advkF2Vfc1sG2ZPNnqwTmH97rurIAORnLRHcOmL/UtawchLVGOfOyyhksRYCoq9cztnyD3temqyS
8iWeM+7bA8Oi0MgYLDT66qjvzDDgT6X5RzDCSJbBKbeUtba8jFcHmNS6ESUxsyEJ6bPzQ4KrhHAo
8pNufIWQ3yKBduiPbZX1NOgcJdSRjyr+awWyfpiuN6GGCOW2arJs7ye8M4OIsAOXcyOi22gibCOJ
s9xYS6JvivGbKiQ5SmSrNBU4Xtk2lwJnAUTHmg0hpEYmCciwoO7yM6YeSAuGQVPu/ootRjQuHMb9
PJKBGQC28gmzXpFk5Zy80PhJpPybiaeVLh0oNb1VeNYO/zxXhz7+kVZtytiVm4SV41M0iYMTIOli
QptsXNK19wHLFnKLT0kZArqcrPoYGn6xUIQwrbvfzMkIz62GRmSlY3oM3Bv0MVRHnDiG8UgsD6aE
Ta6GYZM5PxZkrQfxeMLYV++b2fTXNesn7ZIlD4OrQUXScO67Kjp/PRSj95s0WsXsL22JRVTpkZ3M
PQ4b9yKk8xOmn/mrkO7Di01xE1MLYVmk12AgN6FNB2vLSGjYVTH9D44zXmDYwvSaPuknRfqRRfVt
HoH1FQzBsmZZj6nkVSFnpWAqspNdlcc274pTYibyCJvp4VSB3tsthxb4V9Z7a24ZgojlAp3HL0W5
1suQPC9JcU6kMdhCl0DXCGThNDlvWQAtrO9+2HWXvzaMhPasy1B4DE57K3v5SlE1HbVJRMlcFe9k
uzFeUc5xiKRaYQTfxmR4c88BqmykowsvjoEpQVt31jMTqVm2OEmTu2ivY3rDFm5R2uW0AjMuDCvJ
Ti1AgwuSud0iZIc0lYSPTtRQfXVj7qYp+h4gXAMWmmAc13gPsG4RrV2rQ2vXzllPibeK6MVUxvgt
B4vAoGG0dtKhp5lrkxQ2i/tg0OwBbenVlBuwrGl0r36U7yGE0ergL+c1jp9vRVwAC496e+u2vMu7
xmZCI6r4Wpr6YGqSYgtq6eNQ4DL3mw69k13cxAD3Vyc7ngd9uZE9T3VQobeZxC3CMihIst3ZiVXs
S/aUrKB0d5wbl1bZuGY1IGhvycdxrLk5qkqNO9C0EJWJgMQOMjDS9D8L3iv30pokpQJpYiionsrG
uJWTHI69n3e3KElAHzSiuI68L4UDbNorYf61OgaEgBZO5Deh3H7dFV56gS+7kKoWoGVVcFpVZrb+
OvjDgW4yMACw18q2j9w7bulEqWi2zb1OsifHZug7u8OmMLLhzItJUAfXJem9jXlo8v7KVL5dy1b6
L7HPckJI+4WsKwC0I+KjgQw2xAPWT1B21T0Nuu1Qt8ABGbSssQLxlPB3bKu2dN7N4aCGP6pR7mvr
mOoeZuq16tBP0Q8T8uIkxbtXiD+17w9/6pr5njfB/JPoYT2DVjidp8tg+M6xI8H7SgAENDlNqvxM
vHsHioHskVqcegdWcdRPwU3kaEripC7Xeug3idUWR4NVepzar10aPYty5iIy6c6n2mnWGKSnhY/t
3JTk/kGUu/c0NNAUBSCCmlHeU7s8TGZZ4JaV+u7q0WY+YLpvM6rxlRjf8clFS48LVmMs7gB9NQEQ
zd+yyckry4KWbDfwnDUU5vsILfMmTbNk3fBcxXS+jG6Cs8eccxNiZmB8LzLgaxVZ4kkfEJHXece2
kykmALxtc0PdL9HSZhS16ODIGXcVTZ09Gvh4k/y75VlPuJONPbZNsbMlIjeO+++BNXtU5LU6pvWY
bFQq8+1s5z4OKkHcDl6nl7yc/zZc32k4VK9u1DuHNiRhIee9PJuD+TRqjp8syNGsAttfO2leX0u5
CFvcsGe1OsfnUjZsWeb0gqExv9nWJZEst2vllAhIoocqkpr89lqe8oGrDsdQR6ZfbF4Ht+puBLYc
zbZ+cTyD8TPOnGMoJQWN8tY28Q4rK0qcNz1Fz5UK1Ims642LRQBEXRK/oBF+d8eQaKq8zcnIjYuH
3fGGr50ohduYMiFjmneNsprhn41BVwu7vLCjpcdqhkMZWdOuz5T9qPWXKdjbtH3hX7SfdLfeNK8W
Z8am62sIf8tdxCgY3fpJivIObdPIAssr5pq5YK+eE6M2H5E4df4es1XxK2c8BULV7O7dcK9VUVzI
njZoPHPrE2EiBm5LKrxg8/hBvziM17hxw29Opmq2P9wULcY/VIcB2yXSc5hZ9j/IgUO66DcuvPHu
Ox2BebYl9wRSPLYmdvBgnOqzQk/Oq8LhlBeDuI/aea1Daj2XcK/L10PIggrkRv/IuH/fsUE8LKiB
PoyQk5t1qIgyKz0PUxSsVYvfqPPGFS3ryFXLQ0KKA/OJcTwUfb8fhtw6tpGXPccI43yQ1AHnIhlG
w3z2GWAcJj8ZGcmUJ5inzLkjJ3mXKWPXpOziC696hYOxZQDt5tX3IqYQAdaRPsqqt/cd29F3dtvI
9B5M9nw3f7JLBHelOjVh0LyX/dI9QxeQw8HANnR1E/MtZqH5t3ZaboGBd/d7Jn1DZ/KnxqFzYyv0
yEmcOoYqnrYTlKhN3Ze3eh7I6kho0eu8Ma8ms/4lZ+pFIVDm51qlH6JlvNOG+MXGSe5ca3LoaK21
RxE6lENzbfJCbkpUmeyhIg7hzIvvsvR/hIlPfoM/vNhG8iQFgts+r/Q+9smGyWP+GnIpHt4Uhmf2
9DWbYAD5JBHHh6oA/DO40/AYcZeM+A4+fcngM8/Th4XbkEWJ7a94T+LyiI+4/3Z+Z/u/e3wKfrzN
a2ZTXw8ZWSNEALvmFRrTJtkY7IM+C7eVZ7/ggrfyyvxUkgCyoRTh2RmR9/WdCPaFMZTXJs3Qbnte
/ya4uBn25u+IqbI940NaqjkJjk2XkPU0Rs3PiRXRlFrmRQDVhLoTeSfbmaEb1qRcOR2reqd0foVI
hd46RjhUA167DgISvcxm1M8TMNKzoeI/mnHQcxqDrWwqhArR17yqQmNaNcJhd8P4ypddeSH9MwgM
rQkdQdkJVMZaQ7jr961aXAdp5rx58yiAxQ7OqYsHolIt81+f+kCREUfM004WQ38wa2ThRaXL4zRO
mAXK5PvUO+lb0TyTdlK/D3acPI/OiOYiyx7RKIwnwAf7RsSvTHWmS+dEAnleFBDxEIt362sX0evm
NMTVOsL3+SqK+aIiL2Cckk+vec2kDZPZWRaIMGhzHJJbsUSRzdx+zjErLMwFzQlv5rCXkplDhJoN
sEBPvjNJJq6HCLta5OWzJ/W+K8cQf0lR3bwJH2TlsMkllGPYDoAFd2x3UVR6HTmtdfmXUUO4bwmO
3kcwnI9U5LwlKDZWumTBH08GxwyV7tpUet71Eb0stfV09Sn4Ca8ZB+o7wzpElquehpmWt8kT+x1y
5bvqw/6ZJ/Z3kjLazMhDtj1E4kOFDG0lVR5fkH2rLVtNFqyx9J9yFMVhvlZDTyxwQsFbdv1fXk4G
hEnXcSGRTl6V+XIrtpw7na57p63ssfyQNmx4eqt0TU7Rx+SV+WubGPKV+i1ZEZUm9l5DfTQu6Oxx
VmjKNYMyNQUfvWP2b0hsaXGDcnqw2rFuc1yTvhRkVywcHhvI6bv0lXX9ejAGi2UPHkjmF3yNNdlB
ttGwD9P5zGtVnFDrWc+xd0qXuN+mi51zXGrONIu2xg+c19l6UZFhf1i/iq6/hTpK3oVhJ08QRT60
HzWbwgtq/G1ifOplNz6V4XzBAUsQNMgbItZm5ga7aqJEnTG+siauzF3Xyu6LaHA285m7stMpUj9S
+967xY8sQnups8b5QCclENm9EJkRnDLCUXe1M8ir6KqnwB2MJxoGREBiYMYzZ/JsJcapa3jlgaZ8
+PMSezIEIBSD4RudhXXEOAY/2C+Sg9ZE6EYaz4ws5moboQNlcJK7vqZVFcHWTuJ2U+Odw20m3wVT
8TXL7h+Fa4u3ub/7CjA1xv9xOxP0MjTqeWqscKPderxCqjgNteMBj0vekqg1z32p3JU3GfOG+0S4
H213+Mdw+f+Jpv8b0RSjIxb2/5loSkarTP5rlulijuR7/k00DV2Yk7DabMQfrgMY4V9hpqH3Hz5g
Ps4Rth4LkpJf+j9hprD6un+Fl5r/AbkIqinpygGcHvv/CWEKr+K/OvRd/Ks+/3kmzlkXjtp/owJG
NpdIXIfFgXnZnzprS3RHAILbv9AhTxouPfjP/C0t24uJAH5alPDhookvZus6fW2ximGbAKCjEUZB
Xyxa+tA2k8NoZA3xz8E2lhEBH4v2vhutR9gbN1yZy6iEd0CDUF9OJjxlpPszEn7TN6JzRvbIriAt
iXguF2kYiv9u0f5biwtAL34AiTHAWRwCxeIVGBfXwLz4BxyMBKX9OWIrUIu/oMs4EPzauzcGan88
NhRbTnclHyfcycWhwHeS/5MRnTkC78HLa6xEbv9mopCQEOngGDkIE8i6zO1bVbvfrcUL4S+uCHaq
uykzf7iFuMcFApRuMVBgpJgWR0W+eCsaTBYDY680J9IxsKotmDU4r4FnsZljwJsJ8UId9GhjckfD
qMY7iJEDZCGjdZwd5uLxUIvbg/37zLPEALI4QbzmrV+cIXN+rheniItlpFy8I/PiIiG1hLz0iTFE
lPTjBgHZw0C54mI+yTChkA+5z0lSsLmVpJhUCC2qVmLxrTgYWPjfxs6S+0zC5xZtuTVv+FndTYwv
4eKAQXJ58hdPDGCHYSsXn8y4OGbgk697iaIs8AXqadRh2Gn1Co3jb/YgN4nxxiYGTxmn2kSlgi3H
w54TYdMBp/ZRJSHXgw+hxwN2z5jTUM0TSqoNYZ33AMNPjPGnwQCUqpibxOIJwt8t6e999lz9Y158
Q1kZPo/K/Wb0Juu9eu+4F1v1vxtkfewxYOxkF3yCSPwxJPmdw8IFi1LJdspdPEuYAlbxJPcGqk2F
qSkMhMulkD/b2J3wDu2JnN4OhBCifJgPNcYoVQGa1xpJBoKB5EyCzBbcV7RRi6MqxFo1LB4rH7OV
t5hizOmX4/2ZejT0WpjRFkzByqLCRGLGT73I8YEEFk6vxm0I0uUtQ6zMFQwjy7Q+tnZlxVCv8/xo
FdbTcyaycpd2sbj2kPTdfOrhN5Irm7cHDpbyAXBFoWEGfalf9cAo18iIEukYmTOkiY9eFH/OClFP
OOGG0Qh9WwR6YWa4Z1ISrsPgIA42IPsQ/AIkCGGOkyCGZaVo4M7G72b0wM55MVtQHvuu76Ot2XP5
TnH32oW9OArRTpuqH78TnBon1TZXbUjkAFNW4dfXLje/V0YSHdmMvWXaIYAk8JlXMQmD533JCI6q
a65dAjJmWC7zNzGg5hODvFTKnXZdrNe+MU5rhfm7zhFBYm7JEfr1hzjGbxVzSu36oHsMYWoerN/G
BBJA5YmHA0n7WFnaAWcju28oVedKLf/oRt/DKhvxCA/Dmt9wSJhNHww/BLImov1oWcbG7LtwbYsx
Wbt526ypsOZXhpFcRuJnitiPLWb7oqcwf4JTxNgvKk4y8BoqpqHl13AWZOz2WIQZK2r9ducHnzm4
zRtmdVD1WDmj1LtIL/nVkZ+0x5v5jhzJP9QjP1jRt+jnEgwqvCugRLpsFENEiruSVd9U1sjqh5Yk
Q0LXNtpuvhV94O1cw+3PBbsuWdvrWf9y5zJ99XS+ASKFsXcciDKzaINd7bdbiHCLJDu4jAbULhTX
/HsWg6aRn43gPLS4wssZ7YCU29byMYsP0TVTQ8B32/j5ll0dE541G3NGg7n/jpUi2JQcNMOy5+vs
fKeVkM91Yh0hxeut2RQdLZBfoLUOzl2LihTVTPvkS+vQJdUbUpZ4Ry+9d3xdn8F3HV2RfucGipFq
jp/TsVwB2NIPaJMbMTsRMy0tL6NLnuA8I+c15qp8VxWrJFNfM8yhT1bIDSWM4l9lZvD3y5zYNikY
Vfw0MjSFQ8dk1fektw4t683usvcSm9quq9IzdTTKsxQpTmSOxbY0m6eQy8AGCAfdA3YO+PKDlw5L
JEVlbzsPHpY99ThsEuwBcawY+poNWRffDNiE9wkzCbFQ7g6jer9i7lSS1qu/iaCvIdMl78OkTmNE
SBIqhwnnbSjWnhWmG2Ubz97cZWxNTdRj7TO2u34d+d346RJ8ckPT8DzUXnXSiqdqiZjFcjCKjRUu
LsUund9qw7yHOJnOeGGR2uq23DfRvKmzWTDiGvSnaKwrN7SOps1JT1Nzr2pSFtllWJhM4u7s02B0
iy4pn1mWM/jqnkR9tAl15iTNweth8i4y70dv9ykWJ7psR8lv3hJXREtiQpTl9asmOP5JJ55QQt5s
MkG3ymPu2Hn1T+41/sccuG+T/VqoYYneS6ttZUcvRLSxKf5P9s5jO3Zk267/oj7ugDcNdYD0yTT0
poNBHpLw3uPrNQOs+1gqvSfTVycJIA3TwETsvdZcdv2czOmfXmO0j57XEqkDu9meNyZuK/Q8cNMz
Y1vL1mdT1HgyTfMlDlX8biWxVVhtDvQ3WiJiQg26xKRDZg8a3SvKaT6WItFY6u9g3dKtSp2LHZZk
czpjvHUUOgo2F+M065IzVccT7SeHob+uMhJBQyIqmSh9pAeZA5ohfPsaWwRP6pWcb1GqQHiyJ40v
Fl8trlSmptikSdCEeWQl5N51ZIqsjTJ3VplZU5iNCcFO2v0Uo0EZ62FrFtLWZ6/a1zPXwF5Ko7MJ
PrDq6301C+EElxMVzPZxjHxGJ69LvzspylfZSbuzKm4muXq3qQ4oaKBhCFDUS3A+c9CWCMs8Uye2
Qa0lxZNha9C6KNHdEH5LC0gdvbnM0m2qxG+J1HMiMQtxXQJxMJKn65VEFq21JKyZL5lE5s2cLWFZ
bvkM4XNQP3Xhd9O+TQ48NtlpmJpbZPZaKoAPfI2hRoeJcMVtUQjDbagE6zqZG1DnabsrzSC56Nl2
Mi2kNDmBROaogR9hKCLLlBl7yCTZNEoHxHgnIFOzV1ttfUwK6z0MaJAoofiNk7Q8VtjJ6/ToB3gP
dBWhlRqwa1pyqZDqmH4xHHJoNle0SxKy8DBcMXWMFS6as/pcq3m/bjUSOjRJ6jZty6FCklldA+pv
S2OPauUAnL//VsmVV6xd3+Thi56NChGike7CSWKMVZiITvwe95fRj2vGlf4u0hlnq/5Qbjq1rFdJ
3vyJbS3YaaVR7lTEQih9dhE6kKozhlM6nG3FnI5I8OxbsctQOTOACt8NFe32ak7qlWSicydyrVoj
5jsAC+Q61UXmwVFrLsx9etdpBFQRxcQ+GwSn0WKor47+diCrF1cspJcpKVDC2NamnPL8WufxKrGb
W7phzTVT6+LSYgpjkmvs0GY92Fr3kCCXxgVBzgtSlorgTGvcKakQ2jmEbRVpSzybVWvIiMx2S/QU
CbqdabELlB8oPJIjs3n6lhEPw+Yjr/UwWZekDlwc841sRmvll2q6szLw/2EzvqAJuZky9dUQYu12
CHMv7hNcOii8bTmwcWlzke67WfFsP9fXZcmlgJ7dQbHHS5HB5+wn643yrKeUWbIlE+wStOmqV+hh
G3WneU6+Hxm6SFm8zul6JHn/DqV4L4U+7vzJP4FG/kIjuKuqp0pxPqya7lfebTs6Rclgf/hD8RW2
OOCjV8fuiLyFttkz3XiqHQNH63sfGXuJNtUYaPvIcCA/dxdJ1ve+b3q9317GcdjVobwKLCQxBKec
NAYRHYEINsWAemrIGxy2bWR7ldRspbnetFK7bc35yRjJQS5idSUjyULR7MDjJidSM+60BpGMbVkf
Rjev7KC9GZsSfMQK50kfbkq1vLUz84ErLVn1eJUYeGPNaZ5hcW7qLmxx1ftH4TxCW2nxjWMVzTvl
VK5Ko3oSD1KpSkIi3Y1TcWjj4a7S/Rs7M6JVriv3hVIfGxUZZkTQACRKrrSac0wneD8T8VGD9d0R
3xcEEcYPGuCinoYexOvlblMSSFPN+sauy/u2CJ6H+jZwaORU2UMbXA26/cjAcK4Hx0rTv0z92mjE
kop/WGnNTumZdzgAQbjf6Gka4oN+qnQoM/xfJtRuogB3s7jGSxPeAf2+Jm3K65V8M0ghaZWjiTBq
KDPX0nxXsv11NmD7QcMtDhCapplQSK3MKTpaUbQvCtr/YZB7Uxnt4PKsmHrsUQ+0SDGpWM66szXQ
XM1qdMr0pv0DCiWy0ZfkifPUI29vc+V1bJqXoW4QqG9GpXpHwPooYfNP7ixfUc+lVG4mY/wjOdN+
tt90y3r2w5BicfaQd9Ed4o23Rh/PEqPrKJtpvpdbfQx3ZVN8aJN8JQqa0i8DFkwBtkkMogrGLh/t
B+wW2lYK1Besyydz0nax0u2JMc1a4SUrLwzo1zYGPJfQWq9UrLWRpw9Gn+7CS1lzcZ195DgZ8YAS
bVRczHtmZKkXSLSX4wJrK44mjoa43aB/lNTs2vjsKaXK8FAumTxYRkU8rXPJDgZjSqugBs9M76gH
RH6jPTAGyZXu+lIckOq16gRQQ3ah8Ky7IgF0Mq9LAoyQQtxRyuXLaMd7oMkP9pzdWE10MJNuQ39q
Y3TGeSArlLLwRYbuUatWRutc2rV2da6sylWYhplRBLPDuKE08NxjTgbfQZfSQPWra4esiV67RL6N
c9eahFbEbA+xod+ZUvfSJKjL8fv0ffMFYPCoS/nJMcn6nMczn/RG5yo9GkKJnL1NlnaWJvts6NVX
Mj7USnatUBTgiTkE82MrN9uawjvjO1e3bVx96Dk15eqYwaNkNfvIildO5hyKjj0NgTxjt02cgdpC
drdNs+xaj/YuoOMf5Int+fr02ofxcsrMsb01afPaSPKdaYfvMuxiP9sBHPqD92Itm9p9hv13GooP
GYniRGpr3TcP2CLDJL046ONky3dpHZLvl+1tPbot8kRMGOkUNN/AlW7Nzn+TK9exxzerrZ5I59vP
5AgWrflQp+ZnG+JAmVX7sc/0R6T5n04rfaCmOeQW3VhfXhWOcxOj1TYH5HTZVo5BzYqdBSvEaxHj
1bMZvIU6cmO6SVn4Ao0pJx/W1QAk1r2+H6vgRFrysewHyRsHEAqzwWE/ZQ36XDtA1PWtDhxyViU/
5yP1qcQQI2BBQ1Ve2tZ+zBJj3UjOeWQwkZfGy0DmHOc0Lyj7c5do6zJ97aT4Pec38Z3kvivCNb7t
m0kv4FE4+baTCKKVmaMb3T0nDCIwJWUllePaKfODZI5XM0E2mIXbRqt2cjttYyYWWgz3yPHv4zjc
x7qyDdTp1Bns2tSEje46UvPHi1uC1rdipkQqcPQ02lk9yahJRQ1Bao6S/madKTRebJXRCMUxLGzR
AC8F4H+FY65MYVwlXfhZo/2temgT2NmYtuugSEaSVxktVWm/U2ysFHqX3FWcXTOU2p7hqN4kjZ9Z
Gj+VoNW2AWRRJIWojdEhT7D33SqRHmoum66flaepVg+VrG0KxXqaS/bqqUSrGskbwnywuJnn1rkt
4+o2MWhsNGX+ijhtY8U1k7b5Ouu6AEAhYJLvBoeik1ZtIrN+dsbittKgNhhxzsyU3DwtxauMHC92
JfqogbSjIkfywMCJg+qEHFMiHMsBrnzbvCmFeQvueQZ7mEfpJWuzvSnJW6UdLrmo5BuZh8N5rSRM
jcZqZSSP+lA85mZ5nKz+ptPi1UTzIG7yF2eaH+JMuddL7DrVdCpnKXMHZO+uhs3JzWKmRIVBWxSi
nBjoVf68LZgG6uau5WRixv5KpZ1JOQdnk6ep1k2VtS+hBvcdadeo3xnacK2t/CXMLlKUH2OdKy6z
PxnKwDQgc0ed02kvCrBNMHuo6RKGBuamMvxDHNYvOHkeSjeEvhFwjuhH60Tp8YzRnMO+aJ5ahud1
1JDbGZwYADPSIoy2ga7Tm7dG7bdr8Vq5PN2EVClykom9NpJuVXOVWcUnlLx1rC07Pl6oHQMnfhVa
toOhf8nMaAO/+25U65BD707mYq0603OiDLc9n67jQqHkx1Ht17ZcfQUJUTOTClfUmJ/rKkfYOq/T
2WeI019Nk5hzKAj4QkBHxSExheN4I36vqitee7N/ctT2LWvSMy6SLV70bVfgyCnv1JIOPVoh8nin
+pRPn6kefEdx4rZy+u5bCqF+BCisHK3DQ81UWJ/jaOWj/hBjRPrN2irMefTELMrUiepoNf8SSNZ9
Pvi3itoe4LmQAThWMyOs4r6t72ef7vWkuKmEv89C2qOOzS7R83SnRJuGSjaucqTdpDvPmxzGMgCq
il2A6uZcbSioCM19d/KVQV47+WCsmKDfx/obWoELM1cGTGnBiG26Tee95ZD03CScrvr5pe413GRF
uUUCsTbM/CJL5iuN9sQd2341adln0kyHsfsKAOdxAn9Ke+BcWiqp7LLpdtCw540KddOqA1onEexY
+9QVyDtX3JpZPaZ/Z6Wb2IVxyyltX1yLpj8V7MuH1GCCnoy0naPePuioGqQskk9UnRnVFdN6qEwC
SaluF3gyipjxEajQ77TNF+nbrnEgsXYSCQEz509TYWRk5M1G10Ln2gKzogDCqY6MUZQCTOFB7wa+
6xg467spDzirTXtmAC4RjYSjMnNubZoJzf1YqPUa9Xa4Nppg15lYlpoweGBGQByjnmyqJq73XU/J
PMCTYdV0ZTUbAaIaQuTH2PoQm87VVwh9HnTtag76pakLPGGa9FQ5KaS+IHiYJcRLfv7kGwCSjRb0
vzZ2RHq3lb6LS4iEKSgRdwkrS3MH2qgAgCC3NRWgIMnQoFpI8YLTRAV8CHQgBxXIdavWzRdD0hj+
MNXDVha6fh1Ia726MyS5QwUftyu162vEHoi5Azn1CP5mHqDiloapj2DSdrZV1fANRdOGMnt7dv3S
clZOWO3BaGqPRfqHJsN7PZz1DmCUbj3WZUdmSmTvcoufEOOPrKKUQ2fKDBkTkmHeOBaJs6bo4dBE
5LF4YykaJNBjUaIERfwelhlHcNbtDQUoQ2uVgMeBK3ox4apaWpGOIslrKH/TDRFLFr9GBySyQWPk
x8SFDgxPgwjhndTUYHBI9O5GdiUtQcJVmD2iyR66hDEG5AyZ2dEokvu0S7/inpih1Gk2jsnbo6PM
Rc28hvX4ndk2l7tnZH7MAIrZS7VHKdafihCLEhCc+0bsyXVNW6S1BTdUwdCcwp3DH9e6Y2BS3Mgx
WdaowhN2thqJrits91kXrpip4kYTmlgcWNoD+RxPIYJ2/QrC+GiV+aXM7XWisMsaPYwOEuBfUU9/
zvrWtLMdsX9QdCSfYG4dn3/6BZcInXDsdorDN2gEBRaD/KkcwDZJRDt3qg7iqPrgEneSoSt5iswM
V6+Hxg0avBsKvgDtj4L6QL8SOPiRqc2KYKMKfSonJjhCCPmbO+bXyPRbpDKWKB2WUDFglqHm0z6F
t4rvRxAFQQ5GDBJw10O+yzNrJYfSVifnjJY3ku0EaZe6H2k6IHDeDqP1gPDs1W/A2keFO5fJXjeN
PZrpR5/AJETd4I0dpO7sMefB7hSXhuFOBR/kD+Mn0yqRlIUjP8GmUaAnIGucVNQkf1Wcfm/Pw2qQ
lbshjj7lIfPgi94Hsfah1tMphnhBZPn4Rx6NXWIPT1rEpIRgZqpDj/LA1cep/0jFs9br4d7nytu0
ZuPpHMmUpIFvUrDbsDeG0L34sNhJmV1USXwwuCrGPtlCsSp9WIF8aOLyjtxFjyKIG/bjmSbXs0m1
0J3N8SsM69uIqt9g39FDWVWyv5GlGiDFXN8HY/qgZt1FgSEix+Ft0aVHo/XLm6GV91SYe2aJcAWo
V+d091uvlMwDlllaIWa9pzj9abb+LhkDNFnwTCOUSc7QciSop6pP3wPG90RJGbdDMmzHHoG1PPBi
yn40Aa6Yyavhty+ybFxaqe7WYZbeY6NOzPhzyr+CmIJGzrhRbymnW8bRypST5JhrVZNcZD+BC0L8
XJMLxAeZdgh63zEtj24zWfj8o25VynHqkXl234AkRjf8jp6WM6M8M44BaUxepNg5T8GAFxhB49GR
FZQoZfmF9eEw0VOsZxF1Hd5GrfXq9M6jjyidpC5MGEUEbGZgMFI3a4wiV1vSazer26egoqUIObN6
RKN8ia2e7PY63JlzKmTTxVeaV3tlzK8YBdaR0tKVFUHJrYJV3UFCLKG4ptoLKdaXLTw74gbKwPCz
tKxKYvUf2/6x+o+nLc/4eb2o2SaTRuspE8YS8z6KCwUkDV9hXYE295UsP8C3yA85vQJazPNdHuOa
0VMAVKq4WZZ+b/4vto00T1LXpyxiDVEiEtOLwxTO5gpZQAq3JS8PNjqcn5tllRScdm/Nj7Xc9S1M
M7U4YPjlBaBnAnQMCfaEFZ3OKFY15iXi7eoj6pn1slhmFgkoy+LcKhdft8eNb0eclJ1szA7LDRbS
fy81QFRNH8dZ6pAeWlZ72+h4v8vb/FlMxH9Z1suJEOyBkoVVAtZlCEcUNuAGuB3DXzfLtmV1ucOy
AwK9f+9uxAOtFGoE14vBg+JWyNQs2VjmT8CJWzqaUXmgg1YeWh1+Hl4eFAZJWB1op1aHZen3ZtmW
Qc3aO92HXfZXXxo+0xRvsllDBvHt5MYOKMchhP2Yad+c8V1MDADQYkUDClR9l8D0dDOKbykayd5u
qFWpw1fS2gOzVG7gKUHrL0DXKdO0chxgMDOnSc1AFpuNEL2SRPH3gZ1f+qicDrU+gRyQOblO/Tmp
R9AdhjV6CHdfR6PEI8BFkNkyEDvjWe6n9NAzCcDmUZyRZKF+bvppPRfI+QOwI2nyLVvVQRtt/eB0
w4SEar6z4yE5qLrfHsOCfM2p+qjjsNr1uQ86hG56M+Tnpiq7c6tXDmdU80iXocA9Y60Lo99bVe9j
y1b4Nyq6einhxywyIEMBnUvGpBaXKltqzsWEFTRDZ6jDft5Lg3yrDUpz7o36pBSoRmb856WK9Jdx
uPuI7Dg9yaikg7zVzr2qaWdYAhz92njwJfMya+W3lSXRmqd0Z2xkqyzXT3UUmcLJfo3a0d5biubf
JKrPCAjzmTS+KUgNPbtUvxq1zU55wfgd4tOpCxmy8De2R59qwcS3mjiUf8OaM7XTvA9jjTdWK/KL
1Mz5ZY6+CQ4wkB3PCK+pLsa9nKxbk18FPhxDXLnFY51k+Tm0rOwsSw90l8aTQcz7KixTWiqU23Ii
Zje9gp2f+bl1QrJunaiR7oMov1ODyqKUVU035o7AoG+NEgFp3Y1rVg6Bi+ocYB8gZ2oS6e4UHecV
PkyGjCr1fqVkuhlm0xkjuDvlDrlB4p3Qe5LozjG8UWSkwr5ld9tFkV1AJ/ecMqu5EjkpLEz1heud
vKNM98AAZC2LH5GOEkoTGioZPTkeFebsWUllautl28/dyz0oKfHCdwVfzHGOdnmpkSQ+ZM+aY392
5nxT4GIjkby4h5tDCa0+Q147xJL/OI6w58Z3s9K+5C5+mLLglJBtwTz6OIzKQ9QGmdvqyhOu6sqV
nPLNUiFwKDNV2Wq+G+a+O2apttIlmZxkRooKgeAFDZidZHlVlR5KLbppcsZ5cYW5GmplpIHZtLDN
RHJveIXVP+uFuuvJy4HsqJZ46HAJhwhkTZ9xKirZuypIR49MLt3L7Z4OitI/OFyrpNG+HUAEU2yY
rhWRDxS0DkxvgTBgEbZb42nwh5M9Ja+DpDNMZeIpm81VyZDOKPUh3dHaZlgyOmvfgFsyxA0KPa28
ZNappY0KlrN3YMfUSXQPd2sFSYBRvkWQIrzjFuRB+WeoGIRZmfzWlRh5rIxEeLSJK0k52kQ3uf6s
fRvM7dxKIZTRCMY7P+LMP40Flb6g8TAY7BXz6qMaJdgy2khqMR6HZLa9MetfOlO70+e7WYA9wjq4
dpKa3sQOmo0U0I6qJm7ZozOOIhyu0lmGecGJEAPVTAZY1UvPfknnVQ1zertJsauN+d0HP8XEtb4j
8ZZI1TvDOHPGf3DanOqwlT9OGLGkSbupKgXptGHe2kq4L1t4nMoVTNxEkZyeRWG3bzmKj6Qwp81k
MfXrxq+8LJw96ljpKo1AScuOlpqsqkcFUagZlLsZQtfKYJ6HBiS+zLOsYz/ma0gnFNjqjRwzomzU
fUcjbMyVzm1acKJFXnoKIRmuxiRHi8hD0gpEsCW83TAaTkVwtBjFraJGBsWVJej1R5w4WlZ9wc/4
sNBmuh29ShlTzbaOnXv8POMuNFS8ormhHKvgvQ8V9bkzKLgYzSGDTL+PulFbYcd6VqRzxfisLFCg
6HX1mVYKp+n+UJTht0KYlmvJuJXr9OowOOvVnplxgFZMihSMXOBmCibQUph4ac0VOGzmgxhKNpp8
nAxadqoV4amvUXrXhCxjIW7eY7ulUo9S3PUNpmXkTbnBp92Y+RFsDlI1Jj9uYGrFZaSc4KqTvbNM
6HnMdvO7uikfUUx99Hr8FXefBNAZm16d/JU5BzvOu/o148uCPeKqEL03IzN++gHjI9ylaZU6k0Xt
rG0370TmdZuK8nJr6lhJK4c4uXa8KOHYrSuT5mPlowtMRGKB8R6SWrMxmFHyc19K5NWvvqF8VeF8
MaNMBbRQ2+t4bLycDr1bh468ngeZY7ulVmiqDJspeoRTGdDR7CScEL6+CrWSUNJQ73g/zbgioMh2
zaC6Jdw2WUsq1lfcRuq6tqa1I5Gv1YOqltL5QZpj8CZY+qDknY2ijbaBrNyHBmNmFViGh7an9yxQ
AxjOGL+l+dcoJYPbxBPTYc5slHTNU2wg0Slwctg6NoMS5ZsDkN1oap3eGdovI7TXllq/dXA8t2ZZ
31KWdXaarVwimlK1Ed6lAuqp0akgqDO4o2e9ozJknwMLg3TTlvI+Jq0C6lyX7RwgGWvbgBhXpHi8
mnE4aFr3bVbzU0YEMK9tHgiHv+n8KX5Ku0uoN5/B2D9UaA8YqIHBG2R/Xfvytov9K1UW8E1BRfUZ
HxhnG52YQSBjfqB81NI4uJkiZguV+VVQAXYZlA7rUZBIIZLKAk3aC0hpAq0UZz0fAX6pnuu2G7XC
NJxSnhCQ00jgTqt8n/DJvLrFQzQJJKoUfOUNiFTOeRrwMHyhEdfdTSJQqkkIVDW0ZftE/sJKEcBV
WaBXCwFhJXh1olUMmFW2GjxuAtbaCmyrJQCuEMYYwsD7oORKfsKZ6ku6NQT0VRb41woOLK4d6aAL
NGyDOn/VL7zYTKBjLQGRTQRgNhFg2aF4JuOMdNxli7iZBYZWDR80gaXNZQC1sDXSo1lXXKqCEoBt
B8n2ZxXNybbWwdwC/NA3TLJpLorBHyjcUUBxlyWTIvIOK8N6EojdKHWQcC6Lc03BOROQXU3Qdmew
u8v25QasD4kT0HlZa3cyvN5YgHsbgfANxVIE1dcUeN+JeiqHYL6XBfq3FBDgSOCA84UM3JpAglUL
XLAqwMGWQAhbsIQnARUOBV6Yk/sxFMBhfqCbUnCI4YADIxZY4hA+8bIpEchilCW5V7WCYzw0II0r
2MY4cpydDe1YFezj5aYXKOSxBIpsQUfGBkesW41o3xfo5EFAlFPKIKtUgJWDHowjpOWAXxw9IPBl
W2CYgZQMhLqAZsa8UhzRlsDnFuBm6AYfSgCuMYfp3MF27gTkuRS4Z12AnxOBgEbuKK86gYXOBCDa
kFHiRQIarQl8NOE/f5i25psMFelxYHoCJobGRVyLgFEA1NS3aU8JKDW1hfLYwqlOh1LdKgu7Gldk
dewXoLX4lnGsQbUWuOsC7nUrANidwKXkBt5BReCxrYWUvWy0oGezS1EEjwBqY12u17aAbFvQthOB
3daXfxhRcQPIXQg0dy++hGCkYdDB7a4EwLuG5L2891jAvZclQhGsVSfQ3w0McHza0W3dc6Qp9R9V
YMIder6pAIcXEMRbgRKXYYqHOnDxSmDGpbm7tBlvIMI5pdKCX2G5vynzxnZxR8KphVdeCXB5syDM
A4ZzE1RzvugNxu/0RFu7XNmAz9EJBRIgdMummmSOwUrxA4HJhzIY0IePajna6Lf6nT8w1pucChqn
+abBWo8FdF2Smw0BlvgHBZBdFWh2C0b7ovH//3aI/4MdQqMhQNbWf22HeGzfQ6wPeQv9Z//53//b
X0/4ywuhyM6/ZMJBbRvzgaFqIjfsLy+Eouj/kk1ZdeD56kx/dCK//vJC6Oq/ZPIdTRutpwm1UaTf
/tsbYf0LaRnBjoZiGZatqMb/kznCsP8R8sXV19E0Gvc0wXXVwZWBeeJvuXJFxUwA1ch0MhUJUGgS
0CGwDLskZ/0/Fk26QEhXog5h/LL4zwfo6Za+tdVthiYhnqyw5msUGrbbOEW7za0OoMyAFgTFw6Yr
9BvKoBFRR9I1xGoFtsC+qWtp4Kqo22tJmb/HQoquOSVIPOtTtG3GJN4UtWR6ElJ/cYCIpD2VHrMV
nDMOpcMQxq+hNL+ECr2s1B8iYAASl8sBXgKUs00GB9RzdPJM0woEHhJH2W2igWvV8knszMmLy7Io
KYU93y+Lejan/dGecRgiXmrIKiAt4ecJxPL8+6v428ssz/rbt7Q8atkoo7KOmllhdBHC27JEUUth
4tm/LIs+GNyNrocPhrhj2bTcYKIrDrIog/1n2/ShxUm93JPqqJN/FnWsJOA3xDOXu5an/64u237/
Tb48cVn/Xxb/9/99eaHf16XvYeynqB73LXLhg2yLMpVY6sXNsvR7B+L4v7b9Pi4w6HlSQvufnvJ7
9/KUZTVMsb1B0JC9/+zBimHO8889f3vFn63L043A4v8si/QQ+rkKf97sP97T7//7fe//+Cih2Ckk
Fdf673NLcolplojPR41N9QiRRLgzTZQd8+U2ElT3QY/ZO5dF4s4Fkr46pCiht8umnwfm4o7fh/y8
xvLonweJu39X/3Y3oBv+W6cnBcARsbg86h8vt6z+13cv/+Jv7xJMRYDaH06AyyC+AlYMLR8K5F/v
EJslkzBnkMpV3SrkMi7rxYKfFw9aHr6szlIYH4a75anLht9Xmk0hvlzWU/Hyy9LvM/OFmf/7HFvq
8DlkCPNrbLdaKVWHVslr7E6/i52f1/jhVSqFYuOIbxRhnyO7g4RMwVAYYPcdaHqIGv0q0W8zwzDA
+2TNwYcreiAo48aaemljtRJKx2j0GCuSKGCLEvHPoiKq4ojGeOeyKDb/LC5bUXce9ZigyGVtuVme
uDzud/VvL7lsXO5eHvj7vGWbr2J6JbotZGYy25yOQez3gEbB2NXHGRsmZ4oUAbGBzgCSFbkXnMSX
G60ZOakXy/ncFFsVAWUoirpFPstMCSH+eNAtKt35TMT7VJ1nvXogJhAgU1//uzpu4tzIgMSGVP0P
tvjcy9LvzbItNzWyaVQMqD9l9pqEIC+rYk7stfasxxUYPksxd2FdadsgHKiCBtykpoIiZqZAlo3Y
Hhgay9BV/AdaordN5IM2q9v2AKIC3NZQRatlNUP1q7d8ChWcgEdy3nyI1aEVtEUA+0mPQNqMoKwD
SuNkWFcOU1DkzYAE90r3ZGj9u0Y/b5M1zPRAfpdHB8q0B/+dK4SsoSJX5ns/tT2z7GQksXNzcOSq
ORiI1X6WGrvWd4RRe9rSqohqOvVmQ/OsaelLiFNwU9qwlZfF340R5AxtCOfNKA6O5SY0OFx/V5cl
NJsELGX6eclxWG7QoDdbK1f2jpVSnQ9NWT6AD6jkVtqa0GpQZA0cAsjCFA9qAaweuV/ldXdVAcH+
7Iia+OV+d79ladlWpaQ2Wj2jWJT7R7QgKUR/joJyIr7RoHVHk+U/1pelSu1G/plTTztbQ3Fh9eMh
KS3xC2tMVvM8jEnhFOuhzV0jHkAkAyqwfp0JJbkyXbWaZJicnT0IXf6sj4efxbbaOR0FrHCeNwx6
9UMAEot5pGySlynSM+HhYpa3f26qDn/gYtpjNtvWjX1otJn0FrwvAjRCwWicmc9C/ZXIFRvXGgfy
6FK4FVzA6bYh/exepiwW7tFcvNnhligJaFMwOmh+7KTvItxCfasyT8ax1nnJJxWX5BpB0Q9eOsJY
R/JXd1P3sv6jlWeMVzrekpCu8xrxq7e2+mgNqdEIQm+ydjmW/PkcyFf6DJX+2fnvfSZeOq49Ddl2
vk7HVQs8ZsVsTSbjAO4YQgWo9+Oxs3dpsAnzVeyszOIlRDQyf6nggNEYlCFyY2qi+970ZOhXSM2Q
bEKfGvRHUwfmAkfy2AfP1peJ9c54RJZMeic+pDo+FeYTWqYqvfEhhzP7m456cpOHJ5o1MH/smsbz
GlKTDhsYVGTXrkpt2/B1qpLbcMLReVvRSam8ztlLtqeBOvsey8a1IHkP3Us9otVe84p+eRERpPkm
lIEc3Ez2XY5op3vOJCLeg2vZfprUBQ72EbxjBVO13xrRAUufNa7ydE9QFIlRO707tBm9rjuL3pnu
+fI56A+mjbMXrOROex+CmUQ3apQH+vgqIFVhUfQK+Qzps+ndkO9Xe4i0J2yx2XXC7AvczdnKqNG/
1dSTX+onWzqM8k77jk1XYbx2UU5Zg5p85zNrD9cRPSHQi2SrPMVHSt3DJYhWymN7ilaaDe3OS/wN
TDrhbDH3owYKgka5a9RfrYjGOQbFCbaBEu0Kf0MXwVY/4pkh9WGuqdHON7JzW0grTKJ2vQ1nrHVX
iPNxdOhnjgugqSmF5eS7CEi4PAXsR8cSn9yMFNeVg23MZ8MT9p1TqjBWnMOoy7hjeCgDD+qgyQ/Y
b5F2GN8cs7rxGc5rwQ3EY9celO+ivs2TPf4STRZfGN+TRPWIvFP2TpFYZO9jicgPDyueCeGt99q3
ojsaI/EOmyLfwESVKtdwvDw+RVBRHRBYzGaPcrtTxpV8gwBBWiv6g5MeZnmnh6sGaOnOr1f4MskK
hLM31AwdbgSWs6lXJegWNMK4fyd3Pb6NjyEK953iwE6/bdU9nA237+mPYE7ejFs+ZmCC4U53Xbsf
gMvABfqK30zS1vvRHcg9l1eDejegmjY38oMq0V15lfNTZF2iF2rD2rw1+4NiMgL3slewdQ2HAiRt
5VpS4Jeju5lS8SzqWPK1jvdyVIIHJ5VjQ13VmiiVr4bhqAarHnENSjN6kEzgJ2/SvK5DiXoT1x9t
RqqSTibuQ2fDaFjVMSIUdwYz+4kI33m00aOutbOJTCqkg4wnCb0UI8h1qW+GV0qrprWNsUoIBsmW
aVHxghzX4cRJpibspWrFqzTkGIce/T6+8zM7s3VyztoRjequoLnTbriOE1OMf5I6Lew/b/wf7J1X
k6zMtl3/ikLv3MAbhaSH8ra92d0vRPc2eO/59RqZ9X2n+vQ9JyS939g7CKCAomhIMteaa0wYPilB
L7IA676FD7cwMHQ5dj8sA6rmzknX7a570H/5xjqpd5wacosSbW3q3iC/55xEdVx2gsxvGwtvGTyX
r9j1mNFWlEAc1W7tY2OjP4LPalUKT4CoDyfh9aduws8uupm9VdftlY+UP1fVqjiHbJvoBsB+rRO+
WEbP+Wt2xo721nxS1u38gHPBLHjY74ZxC5ynK7oFliFw5oAL9RWmAGdtPAmHIP9I4iArn6eC0Pva
UY4e3oVAOGHhoXRZaOZOIZ9QLqZ01955rxnX/2fx4hxTczfuzHX9CKwb3VdwPx8TSBvaenz1sGOY
tmoOrnoN/irjWVZW8Q/VwAl4HeUYqXm7JuVdt/SjpReiE10o9IJ5+k6l8kRgp5ufzPkwYafBoLT5
QFjdUg8AwwTEuXBAgA5JGcEmqJcTmpbi8akLn6b5IIooWjxh4kNHLZe9zTvUQ38GhO8YlzKepNzy
lap4JFFn4CFYCSxVFtSN0S9VytncB8RfaYX538ked5RmUcdVqquo+hjKkwa0MtlyhRJehYh+MVbE
K5JgHtEwhO7tApBHqi36X+4HZ3kb/ojMI0fHsdFfhMbCoCrJXoRP9rLaDg/YKWhYNrRrUl9pt8gZ
Z6+Mao0erv3UnAWgIwDa3eoJCb29tA/6kvrgDbW49eqnFS/L13Ja2XeIePfmPbz/eROviLDe2fXa
ePd3bUypxBKACN6ta7wM1F8lzcFL8ASWVn10bqAtcubU5iMRfh29le/v0KAFz+YdNQa74Bycf9ev
pEQsDGIpR1/UEEjw2eSOZUFZ4z++sB5wW1j6u2zJNV2ES20BI+Xh5+I3qPmfzcZe7UN1od8ZN/lO
1LaihloIMbV4YvLX+BWgNaKv+tV6QEJAbRikdfQN/pNdItZehylCUtJvmDju7XaFFhFgEmytda8/
p9HGjbfwEyxEt0jtULWNy5AyCISwq7bfYBuyT7njQlIty+K92YJoXo/QK1TqaR8YLuHp4c/LoN6g
GTqYq36Jbka3lrW56fOb+WCA79NWnwQsl+DBEQbqG+11b3ar4d1HqH1C8bcj+dbcKD/xV8VvLlo0
HwGPQXYo7qmCu1efg0MCJI1XAmIQSHg3PRKu52Ibc1bb6N59IxnDZ9prlqxJlc6fDmeNbABP4QV1
s1QYYIcM+iAgH8K1jVfRPUgNq0XZhLRR5QkjTMTo6Vl7wq8EHNZLc0O8d9PfWSdgwv1dcrSXQCrm
BdyhpclFW1onuOk3/V2997fv2HTPp/kEK2PjVstgp7CIPpUECTV8PGws4uxdP0E4Rzu/mekgTPkj
WxQLZcFI5wSS8g1xDXCLD+gGB//w3nyMp+xmBOW/AOW9yk/6IT8hrp03DdcxWSrrdOUtsgXGOGd/
SYX5Cp/Hc7qhInoZ37V7m2zLU3KD8OBH9DCuuo/4yVvET8jd/1Qvw7rcWwuMfxFwvwUgdRbUyj7B
pbOpKaSWjrunXdQrFGaf7SstGbcOVxgMA97udBBRtlFYFCyGu/mhPiFvxqD1RtlZK+dkPeFLtPKX
+da7AyOxcd4U9qV0nNqo5fzWLamfWChLWigVg++F/aYYO3zIeLm8ZfyqbbClU7IHirggsPzUnoY/
FAJv+1P1gccB6lPnh/rnR3YTPUxr/0/4lv/KdipXQrh4HK1jd/YUShEWtJ+P3TnXl5vuXX2O7u1i
SS6F24qHKlo8qb/zFRuq43J6xuNpXDx5n907pR3mGkjffbZzP8zn+m26oSGkgTQ/6jcS5svhBjux
8TE5Jkf9mWLCu+refE7W6pKLutXPTJfzSuELPiG40vpsyJOuiBVaJ2dHpdUhpI5pYe2U1xEdNlkR
ohXUd7ybzJ7R3LISqPe9tstveSUeqF6i1u6ZdOV+Psab5hmsE21M+0ratDjzdkp+y/u+fY1vkTbz
f+QpWom0An+pVYsUzD4Y/jIqlgT0JetrAXJjXrWvfMbDhALRRtXAGIVLg4sQLywuEzhI3hmf82f8
qPjLOFn66NT7DTVh5rS1VES+PCbKp3qmXbaX1mbcw0jmabkDj7sb99Sy7Kab8Vf9RjEsGf4N93v+
BAPM+BnYi2lZvCi3VEdvgh3o5E4U3EBYexmMH8lW3ZOq38MvzOGwbOa1caA289wW0dp5yH5PdO2a
Vej9QiFWBYuMjL833iWvVEza3ia8nx7UrXM7n7rpPjnXR7oUEBh4VtS3Yumt+51/9zu6H7jU0P8Q
ps+rga7yIb6N7ufXUTaAspXw6d3yIjIXzXPxG805jQqQ8s+OHSsSmQQwsMZaO58DBYpL86Xd56tx
rzFU+2hvMS/+zNI1eu/hwUuW7gdz9Rt1VKf+lnoPzno+BbByHnro/ZBgofw/Oq/qc32blMtk3mb3
on/wrn1W75wixhkRuMff/XSaX3khorfnz0hJTi4aYxo2ugjDGd7lalpTI0FO5jCtP/sdPTzGmg/G
DULxBXS1Zbik2pvyv4LX5PucnYdp2zyntzR56e1w5rqStV3i1gV+YaHdIrfhCaULtNTe1X0KVPvk
rd09D75ZshJo/yrfUfi5srfeLU7YN8UOYxzrKXitN+WKYjNeXTRjL8HuEzfztbUdge3vxnv7BAyE
F158y3mP1RrQAc/LuGE09oqZdPDp/Jrf2mFp/dLerFuXd3e88W7yV1J5e8R0zdJ7AKg6oOUCqYF9
7R3dQeIw3LTP486gea730INWylF7BCK3pYfKkbd37sp6oE8x/Ab0XL0Hh/5YbOcdbC/aiV22w6B5
qe3iDYXr98m9daQ29WGDOYj2qnMLUPShrPTnnifznmfWfyG2yB/Q/I1FXE5J38v0MX2Ud/VT8pDd
tCey6DfOT+82fHIetVtqNOe9f8Ar7ca9V9fxKn77jFfKw3iklnFj7MQ/e6T+cRFhxvmif6R3JGXj
EvH2Dup7C5b4h5ruIF8mdKEAHi9+uOGZN436ApoSnyX6xQf7kKyhZRDe3TNeuI832g3dTO5a/dmj
eGZDO13glP0EuXwPgALDQJ2CXue3OoGXCuAPTfwV53blPLVPFDQHB5v7CEHdU/HgvXISn8GWDn4c
95tORlt7Ola27iDsThkfybCb1KoWg8YNJiaXdahWYbDbxAqIP0n5rJyT8lk5d4lGuVq3KYb4nlEI
QairbFdGoq6Lci6YBncBF5AKBhHTlefjqumhC0HVUWb8mAwz3koBrpdU++8NKP1a2zh7Dat6vMiP
jfKOcXaozf2GlMq66nXqiFVEmi5PtTjzSBl2moOuSlWDW52Y/LZOAwbAYsLQxaYSaB9UdnGoRShP
zjWNgXWCMVCdRMqgiUVUX0PfKgJA2V+zSatGvAUGmkuUqvscbJMeuUQw3efAreFpBQYRkjx/uPiQ
5gYDXmlGOhnVXW0SG4womTpIa9JxCPtDGGrNqp2wzG1xo5h1dYEERV2VY0CCahxFpxzAcJKepxKX
HnmeRLXICKix6iytJPLQ46HEGGewi4ZBg1spt8Rod7VQKCBAyKAQgT6wEFj0jgPNa8qoVBS5FEek
R+RsB8sG/R6+GJkM6coYr4zryjmY/STrhqo6Zn6QbWOD8LecgE6sDnpNIPy6rlS6iJL8YBPk8BMW
Um8shcrguL6Kl1WqQZZ4ScFqEHFQOYE3VqFaFMu279+3XYbhkwjTXmK1+oxXj6CVczLQ/Hf4qyKM
dxBMjyJSTq3wX3OIqol9inVy8m1Rbid3S5SSbEaWT++aS4m53fxOVGqSR3dJblXIaKgDUkQNQavh
Q9jicOXVN2lb8rtABCPb99T6UGnGuI3RvWWwUTsEFXpn0BKZRMVLkbUZGzJ7ci5xveOchwkUtPGu
UO1cW/sVUUYMRp3+qBnYlla1tgFCXR1mHQV2RVSdGKn9AqGugysmluQHnuo6qwgex+LLSrnfZVnO
ovDzciQUkFEJt9Lg6zVBZMyniR83lhWSG5PzcrWc5OQq8Xhmcl28flo1PhFXND5ys+v6y1GMrq4R
6vxjZ3vIwdahpSkqxwBQEGnLflKtc+SRBRXuJQlRBiqBYeVzeXkG/YKnUTF7tFna+Fak+DwVnrm/
fibnkH2JNohKTZgmzBp21VBAJQ4gJ5Wu8EczGyoCC1R/K7mR3InoNZ6eIIG49cXmo5Oy5eVQ17WX
ZbmD3FVuCo+a17CcvR7vsqVced39us/l8N83h5AHh6/uH7/tIr9wcJBtIZ0qcIvip3079Pcz+7L8
L8/s+tVoRdKt7sVknsV1k1/95ey//LrLrNzTv17jL990mZUbXH6g1zHOFDLny59Dnsm3E//2YwAN
/P3H+/LN1+vx7cfIvf/TGVy/Yn6fW/OZNN1bI94kuWj8oQX9Nfm27tui3O7bOnIAxLW+HUaTSavr
5nLuuo08RFHZjMCu21w//lfrvn+NPMS3w162caiLacm3bRAe4UAuE7ABusgtxZqHVrzIO/G+lZ9+
W3RkhpP2mZISMXFlFlVufpmVawtiTZi3AGURX/DtEHJRTq6HuWxyPZt/u9+3E/u3h5HbXb9JHu+6
bhRZsP/SHkm90P9Fe6Sjy4FV+u+1Rze/+49fH1/VR3/t8rf6SEiMDOBytmbCU4W8elUf6eo/yY1U
17A907RcVUVVdJUbWciNLJu1rqlzW2n2/4/cSLOEqKkshNl1LsRRFiooB/arriM68uitWt/kRgiG
R1zGS+MsjEviHnNBpyb4EVBZBvmkwy9awS8qzlRSWh9dNwM5TUIyzxWYqFmvn33El4se8f8Gg6At
xrD1mthIqdQFImsN5UfNWI+6aZQZGkV/Yb8J/aFZdx0Z0QGSwqzSEeyVGUQ9NJxipGw4A/juxagv
PQ1zFzgHWxKLdRI0536iw1hYzmquywn3qyjGTnUmuxjSY4vbR6MbK3CGJqSoQKOOHwoeJU7BUh16
Zx3r/Z68rHqglKXYaN3YvPDufbKM7qWmtIdSkmFj5OON5/oNRVokQIx+IIKrxLwyzeo2dKj4maw6
JXWo/aRwI4B6RTQdrJCGC5lJ4VuX3SmuyKeHAg3XucfOrig+jdN7hQBxm2T1KtfVV4pKN7E2Hz1S
JIUflG9F0dxF6nSeyzBcDT2WUno+HKBeIp2v8doe1RkYPgWY+G1ySzSUplCoO8zagxdgdyb3sAOi
UK6NMZXu5hgqWB1ZyTDNlk4j2AQjxK0aWsXST+6sOSq3bZGBI91oA9i+LNXpaJhcbNytO+1QF9SE
hy0lJ5QNbWYj9zee+ctWKKVuUNCmoWFTyOH5NwRUiJvMU2PdgmQVpRi3ZoUzW5VP48r0hj9OM1BO
llU7XP3WQRxRTZ8joOxGLHPjiKyqUHtGeYo9i29urISAtJVTGwvKjjAWWc4QlPQyNQk1FmrrIC/Y
5E2yhg6FVW+H+XDkEJMzWjUU6Nxu1SsiSzSAq5jgTbq1dwaery4UmHfrNPAsSr4P/l0A7vOcUiqy
EtcGrrZCOHJVppqxmAuskdKh5zlwp27Lc4RjG8Ty9K4Ec+0jvj85jy6mlbugQdhud3+suvfPlVZ8
5pGJuY2a9xsdvDd5mZBa0FJ9DcyGWgcX4Gue+MdZ9Yp9ifsDYUSMhKnDuTEQBkhjQrwFIXIPxmuC
XXEUOLuotkCWadUidbD8xQQLM0jfxCXIhHRgRsGzB1Jz6VUGt21L6YKfqTegEptt2OjZ2tfG/kzt
BLyzDvx3pAMSVxLCFZWR7lQj3dsDUSy/qakYyvuda+s880NKoReOxUgP89ciipuTWxTAUIwnIw27
t6rLH1NYmaqKRKfAwR1Hi7FZzdBt+iE41ppCPjukwn2IfBfcCch5UEeMoJA7fygGiekBJ/aUClpg
SrQhrg8MRlH2iWmoN3XUDVt/VpyNG2WvugNkL9PBi5YFoTPHwdw29UOiOZl7Ck0924nmKq+WGUi/
IJhJIqbauVXd7nfVlcXJUf3T7Bb9hu6ntQg1Pzw2Ktdg0kPAgEpbnCPFVbehX7zpeFCSporG9TA2
KJGapEJy1JJKm0BawGRIb6HwNDuYIf4+Ks30bKRk3LqcmuGgbvqV1So9VIhGB8dJIr+ycbH169xZ
Kz3RblUDv1z3ng8weAA04vsvbWvGTx1RxqIiHMMAHI5pZrugism7Bc18x+9sJ4MroU9UJgkWfhFn
pzAFmyAnaRyfc7i6jWPyuPEnV2wqk7WhbW89Y/xN/8J6TIKIQqS4xS1o6o9dTgjdakuwOfY7hfLm
1g2yI21/sYxNv14qmkcNg1BbyYkh5rqwQWdyXZZzuWEzhpOSrMvn+EXVF4mW/Py6eNlSrnSkYkV+
9GVWfjRalFo1o4aTF2MtuYlcLxevR+yA8B2MRH92P3QxDunEOMSTHe1QjGsus4ro/MtlOSc3kpPr
PokckMiPXdmdvn503ee6Tu4tPyCmQU9d9NknOfyRK//1GSjyvOQGl6+TR/kye9lNfstl1mCIweOe
bq8n/+XQ1xP7l7/1suW33yn3GcWIaBRjo+txr9vBfXuEDpFvvn/V5Qdef/p1Fzn3fXO58suvk1/9
5Uyvu1/2/HJ4eQkcOby8nmEpRp+WGIfWckgq95cTUw5Z5fG/nIT86HqNSoa+pRgD0wS+YcKpU2/O
bXHZSoyZE+DpsL0S0j4tgqdaF55vBUnLIghM6l8i6sTG8j4TA3JnQgQcww6e8e0S8jG59vpRW+vp
1vaVw7f1ctESO8sjXD+9HIUiGI715Yg+CA8cIRrCBBRnQOuJ1bg+AMAhbiFnFRHuuCxPEaVVIXCV
1ZeVFFb3+6R4vWwiP5D7+eGkUQs13PoEvGgHRIQkyDw8C9F00/QTU0kJrlQi3jKJeIucq0UMxhDR
GJMSqpWeIe6abyLPF/51PO/ywSxlU1DqN1Qb61zf4lh7M68rEfuhDywAfQh9mv630/ymJYeETrgo
lYEjTQScZjGZZPxJTGwRevpXi9ft5G78NcpF0sPQILq2G8fyCM/Q2ZtlTtnt+JmHXk2cQMQdvZlS
W9MY3nwQCoXPaz6yybNICaIUI15oASKMWVGxbNptvpuGrUEX5+CmnX1QPQWgqRPjgz1SRtUFwXCQ
E2g99NFQcRJcz3pytAXypakDAuGkPeXuzMnFskVn3ru4po52eJSToUgQaEy8zYteI4zNGzg/Nil0
E7pu7uoa7XVmgzivT+XVP5SJUorYRcqfUsObA65uQY2fb0Rbe7Tv6gFPqMmYJUqtonzJXdmpr+xS
QqGKNed7amUcEWeyjEVnFwk1ZXQ2W4OSsgp3m4PjNKSaMGmhuDrGHl3GKmtcbtVBI/3RV29aaZ9r
eiS8zvhTxeNDpploUEFp6mtACRa15K2/JMDo71UDL/tZO3hKqB008+iYQ0nfmNhbLNSVEhYh5wbb
WtWUJVG8KlSXugjba2qxzhm3HLKgE6A35a85zw6Fg6B17kujP8i/AXd21e6oYEIwliL0kdffEX+E
oXWxvEofZNQdPge6fanG91Njh3J02MpzkELQxBEhvUEIRS/C0Dmna0A3TwbXdaHutiof0o7mEaiL
IiNYQryGwPEPUIWcC6bQhXqPSHRQcm3jWCb6ZKm8xToqmlEsTv0uRvwGSaw4XG9AOfdt3dR2VJCO
JMjhRegrzynIeAWbhl5git7DLA+6+Elflm0nxEoONzOwS6JxsUX5wlXnKhMN8id75RAvqNTwYQ4S
/ZA/T9512Syk8Vf1q+vDQHfUvSpiQvIHy7nrRK6jMFoHjGX8kFASmfZg/Ajvo9URYl+1yWQGesQx
TYWUgrtH3kJy7jqR10Au8jahuxqbuytnQwbw5URiN+TclKpvQxCkgOTUu1bWkMiw+2XWMEcPWIZl
CqOi/xRt/xZ8L2BqZEbgb69okCsPZFJCukOC/xHobgV/sTq4g4F2DwXt71ad8HYV6Qo5wcO3XI8+
f6+mgulvmtTx4ppURgkqWxFKktdP5m7knFx3XWzT/NDotbb3LdPedpa96ZOc22g28PQmzAkSHVro
WJIWjQe9SheBRSXNxDtP/iCTR9oqSIwMat+g/WEQiMxGT1fAZ/Eu1OrxoCswiUyqbAXI0Udxr/eO
TXUDYKx50jtsTKnNHI34FETxE76k0TpoynSt1aBz5Ml2iRvMBFpp0EVuS/6Ky6OgAD3O+xIT1KZd
DcKOosOguw4mZSfvDoCacPnD9OnKapFz15vBwQb0YD7mY54va1EEiclWfcQ0CSaWQQ4hBy8kJhQD
A7lvk6VVNDWRN/FW84bokGKUEHjewaZrvYvUcNOH3Qvuzwp6LpwzqpRy5goIh6D5WyeKgsYtOan4
iEdxt3Wa8r5KsFwyZwdtRgRz3LLMYjVVHYw7FTAapRWI/Z0iXze4M+6wagFS2OyNWO8YEOAsn4jG
ohX1Hqaviqonsaz5BciqhFctbn7+Ic9VxBQaChnAzQ2VAvS1ZVLEIQ0lLKlfDKiBud7fpJnZr53G
w5Cz5lmq66fB3hoMe2E1iaObBaupzHZX8nuGGZBYpZ6yHFA9GnsscpBPtchPgXVh2QIXtRbv+UYU
9oRaoWyiVjuVmkpeVa6Tn84x2rW6aZ/CjrYG6vGzj98MdNugODbm52wq00FvAu2ImNaJRJomh3SE
ycWzpcCIC7IcyGKKvzDWVw025lyA3I2bLQCEU4E3ak1cYK3OiIaVP2HDQcOq/0GdKYKfAWvbYMBM
GHAwTGVU5qKllJMcJ26SL+pvs+FZdKGozI366PoVKbNDXJDpwqAWUq6YdFPSHnxPaw9kDO290986
7hiv4xBbdjhzgMjqtIWkKjbg6d0n9ofT11QjxDDZetUH/Qe5DjQ95ejit1EkTW03FbILqsS4fGLS
Z1SC9QRZgGfQzEzzazHVL4HSzgy2Z0DMjsblsZOXFjtBHA0QnhhOBGmszd2VUTpLt+XtIK9OJouR
zIhU+6yAd85EIJ7BZnaQc66EIl1XeuITpZlwWFPDrVyvizoCOXedyM3s675yWR41ifJwW2r8AcUX
fdlOzqq6DbXTtv9c9pXrsnjYR7maLHP8ctQM29U0rVYD9cIrE1cDrBTiR+p5ZmH9mzxMNa738fAQ
13CIDKgMQO9ECE2ZNoYg3gXAvzCQ/QyG7GXG0XQ9QzxbdWNvL8q5RzM2V/ZytMvXoMu3mautCVmg
BQ0RCtV5AGDSwNknqKl8ztL6Jw6a82Iovfci891FgQ/bwu8rh0RWN+BXSUxSUZPxMPSz8jDr4U8N
Y0TXAIFpuKh4gsG/hThYg8ik6iFPounDqaPTPBb2s07sa0eIqdtovdXjRnCUnw9GOoBcHKAiYVX/
WGndsz3O44eJA8EywoHqpgpKlEAN6GQRcvkIdZxkdYCUgcA3lg1g9nYe8OYVH+JprI1d8tF4Cd4d
MxUBcQCvpA7nG3lUrhq3emSZZ1HxdWsJr3j5Qesqb2FsZo9DWeskKX0sMaYSNSLhf1KkpL+Bkr9V
Gjb0eW51aCm8+WVAAy9/xNTCLqaAyziVTaXdMfrhgaC/fufalDU3E/IVX639e2eOtGM3hhPRNc52
JqYwe3byI1PqeeuMrbaFEysQyQQcxUXoJoTsYWzrmCWm7r2VuALyKK5OEEJ9byPjrg8mDQNEWOjy
kJNj7npAKS9THre7YsIgOmna4S0Ly8ueIbao67Yx0IJbDjTkfnyXR1RTSHtZ4I+3+pQZZ0rWBgCT
fJUWFjduqlbPRAaLfTPW2UZT7ODDGi5/YLPidorqxt4DmuieomR+kAccSiC9veW22IeX9k1RoOiT
p2i5+bOuhg3DwiRdN/gIHrCGHy9/QLXBV0If3mcbLUqiY7Wgq471TMIdoS9nA+RGE1DL+tz5tn8r
bzt5VLNSfxKN1h9MVCjH0E0AooodcjjA4JuKlwilkoYR9maq0ECHTuHdxwEBVm8y8p95Z+ICG+qv
oztXGwbKwSGI6/E+GIUaXWzRBfnespX4hxKZ8BWnmlw6DdJ9o1jwvNWs+BmN5ta3oulHF+XeOjSq
GdkK0VFYxjvP4EaTx8lwLR0xaXmjt0WBS2C4B83zm7updQltiuNYAF9ivEzeUotImOJYGf2HPLyr
8a5byi0CjJAD/MXeGs8p10mZDUcGBtotYeJsKb+lhqbSFFP7Hkzom1pf50XvZtWt6of15Rg2mves
tdz3uYI9OpZafMoL4tBpOPeXLboeitE8Nx9uYxmrODXbUzZF6o3lNyQUxDUZaQO82P0AzIlQdFTQ
ruIzf+PACL0cwuuFV5fwAGYDteworWnr6Ny2jnfmFeFftnIo8okn57PvcE31bFAeidvO3IJaTAi/
SX9CuxEXpis0yFXmYJwNaM/nlO9aJfWgfRLXvJxPpbrLTlHCG1+p/VMUtd0Kj4H0M1OO8gi4lBtQ
Zor2puxrFWQKjg3+nOofvfkqN2imcYJwX5k3rTaVJxNa4KoNWvRoHX+evidMrZT1L7rkhCKHVn1w
grDk3TY3SHLz/mF2Eab2ml39alJvkdqd+VEZmbJMI45RcX8ecSJw130cKS9KG4ChF0fzwkeswqwX
X0mVNdms5OhoinnDzeRxr7v+h8sfS26aGNDVMyyuHqzC7HdF4qPlKgrrAXQ1GipxtLyAfUNw9sN0
hnhVJlWNNbU5HBOrMdZ6X1avalrdyU15ep46FX4joZVk0/JIHCpceG4H9A70fPLmE3fuhSmOajCo
Xditrdxr06RTOlUr29k24kcnICSdI6n5lXFXql6vvGNEluO6mypNAF9tNI8YW4Gcyni8zJmaP3F5
bN196dU6ot6nrRCU4fmuR3l9OzaKutTNUvSMXuWWc+ebi67XtPvRJ0E8TC0kt74+jl3VPQ4OtAy5
2RSk68L0pneMCwG8dK11HtQgxJUBklDnO+GPuUvO8rdgcAt3uzOenVBBtpVTJpQAJrjFRWVYAlhK
f2r9WV6gipHcIsAE9b5vhmQfhf20FVZkj1FPmZXcxLeDjUu66t3HcB6Tbw9PT10pTr5JxZsVNe0P
LdOOclMidR8RfqaLFqLV0fHTbKspY7G3MSC6t7H/W4SlYf7sBOnNq5W3pDP81dAWzQkIVXhjxUm0
ohPZfuIiAxnI4vmDv9J7DkXCmaofysoMNz6gvtd6mM7yWGGr/lHiIH4iv4DV29iNu27m1e0E4H05
a+tnHwkHEF/74VmQnmc7HI/xnAe3WQOk8XIMcVJysQs87B9VbiZNNE1yN7G/3MwIDv+VG/9/yY1r
tqaTpv73ufHjR958NF9z43/t8ldu3DP/A48yxwHOYRGF0jXvmhtX4W9Ypg6VwYTdZlowM/4mc6gS
v6GSwvYMj0++pMrt//BQcmmuqhs2TkVAO/73//w5/o/gd3F3yYA335b/W06Ctojytvlf/50BD8n5
f0qV8wUGyXhDsy0h2LRJ2H8lc1R+66ZxAKYS/i7DvVTF+q1TT05LvfTsUvShAonMp3KrTV3VHyVt
wpSl3pI50TluqK1nCJeNHaV7uS4R3Ao5JzEV18WCmFvf1tZOfpj775GPR+MggjWaGE3JOUPM1V1n
UCKICdLfq6+fyXWpDOlcP+bRTLalkRxr0pqg5txq2EQmhPcKmzkleqOOXdvwHuhhZe2lpgYcUbs0
7BrTowvLQAS+GJsSz4rxpZjtqsQxQIUAkalPeTDiyMSAgKrA8AiuB1ElI4m+7aqto/WhKarWd24H
dmzOLPUgJ40PBXBy01f6OuAljREtkMr13oNPu1A7/Hyj0N3dasSQiFcx5OT7qJz/58WxNN7nJlAZ
mo+3TgqFEe4U0cQZ+FGDiYqGCK8kT7atynw8yElqQbLKSSkuTPoKqe9g2uFRORnrBN/lRJm1lgi8
WAbCVIKko1glC5qV30e8UP9xGvJcZnFCck5OOI9206jDvScyVJUMM/9jIte1BcYfA95jeUyoqGpJ
e4sBb2xhTFCkMG6XNn6Qa1MxTHTErmzBqXe3RdG7itxWK+J+N7ZzTQNdBmthsbmZ+/BxFBAB4K0R
FZ6bSAR97AhEK84wk1DO4lpZowYttVU3G+l6nAXM2OqTres18AphuESZsRkcorIj9gS9d/AqcOIG
wOR13lFTZRQYcuMEg2YeCQZeS/RTIwf+qKcezBLlQlF52Oj5kXkYNAtgQKV9eoV7wnEsR61IdFBO
9C5Td6qLLkGsiuhwb9wuJBcjEA6BQBvIiS8GvHKumGDDaumDz6vWmSYFkYO2juZQqDk1290blMxA
FXBDH0yow53pxd3a86mIi5ECrPCaaQ4MFeGhFybIKJV8S0hoZd3q3h+vyoxlHBFMzGYC12j4xdZl
FkwEKsSWZvN7bN58XI8a1dj1pE25ut29ydt+ozmOusbZ66fSGERHYFyv8CahJiluh0PFYPHQEV1d
lfCoKIckdpf5UFpDcTlsGRuuRExUXgYr0cqNWpYP3367FMUFdAu2rV+TNxg0l4JW4olXdZlUf1lS
uSZnfYvagi63dh2VZ0bv7c1I+VX3VYiP0sluMMNAS0F5cOPViypE995UxDR9MADrGcuIZaoMzRKf
jnZhd6G18rvyyR7jiVuMgKFT988pTr+43XshlfDVNkmIxRTjZtTx+2EIByrNwc8BGHejVvZeF1yG
WUStbRmI1wNsQl06L+Imxw95NNulZIn5k1+v/c6gRikOSU70FmhkNVvVIgBrCtxymtNStJLHjPPd
GrDrR6aP7aEOyhYBrpdulDH4DCZuUCR6+H60drTriekkfWQTrQB/rvSNtW0J/2lChG2ISSQyHnJO
rnMHrYeeHv+UT79bEWcEzEdrMIPdW/e4tdP76SGAW6rNPUF1RGVo9VrViNm5NRXbl1NK0nFX9e1K
tkFyFXKOlj6qRgg2/UCLBB5RTBKXrAUhITPOyNKUTbEDobYicUOcSN4Ll1mT2EbR2f3Ok/CIpHj3
8oiyYBGATry7aQpgjUq99+gN5grKIfLlv0GDoIKVjU6I4JAE2ioy3DtPKzEFk1c2WfQEgY9DBLKd
vPCzrd/PmbKOCiq/2wy2vyqoFLL9le1bHqpH8qnxpV12Q9x+/QyWIgGUfKdqpUKd9XCvUOc7hCBj
zbI8R4SmoR9CC8j8CLyHQ822gWMlhWtRsKpHB2ecuD4puo0LJYqng6LWHYp25vAvgj+gtLus83Dl
EWFfTYjIQ5EolYu+3v3CBA0+fViWy0l8FVQ5mj3H+D0lhrYuoiw9DqGaHMtNIbKNFomjwxinhNHl
rJzQ02QfMYEHGK99m2azDqh6HW3IreGEdn5hUlAWpGaxN3QjQ9aTZsdJ67JjN4ApLBToqYxUiRLl
6LJywewYqy7e+xlD80A0KK0PeqeiTs7AY0tVaWED7qKNmWQPxI1WVUsdeOW69/lQ72qGe9tMxDWN
GL0cya2Fp4t3gVw32SXpIaIdZO1o5xvMXLaaau2dXB3JWvX4g7Y88VvfK2/zdHD2kZ2e+1EddxDt
QBlQ7DxMMSVY/v9h77yWW8eybPtF6IA3r3D0ImUp6QUhd+C9x9ffAWZVqTqj4sa9/dwRmTwUSVE0
wN7LzDWmikKlZdIvULTQM1NpZ8rMVgdqiJhOYFankoeDVTO9OnmpJbvSVDGiGGLxCs2Y7ydvAD3c
rt0uIgKhjWLAsqGgSbkLYUv/MDEKl+ikqjE9057gH/5yp2R7Cz5yzSlwuyjMirmgqni5YZN+qUu/
6CSzypOdBk0WGi1V8L/usHSWBafLs59mGgEdV+NRlmLWr45pVxn+RdtID0k50jwxhg85opjY00ev
suEah+XH3BK8KSPMmVHoFVucxc2kSjioG495ZVHmGhXRxbJgHwdME0/jS6ZFkh3owG7S8YrtJ1SR
Pjg2Al2uKoKKaK2ntMD6EgEBbbT6mg/6UxrQjI0gfm/MaP7U8JJvoQXgdCjRe6HMAIp0I1Mo6ylc
brKKiSgy6pdcio/diHeCrig+CBg8kChPzYu2w93bm+gvu50ULy+NFQJvVgdfWZJghey86LhAOnH2
YnRgtpnJwz5PoD+INYKWMDieL8YdfKyjGKOUisPo3Si72l4Sy1OIn7xhSXGZKTBvM6CS6xMsYiLG
bUaBwM8Mxt3KKXPLluFMQf+oSsRTQlVT3CzllbrPaNuUdvKljvRnBkX2/GUjyqtzEKNf1Lp197HY
WhbKvpBvRQc4Hg73Qdp7RjpQdxnhxE9q/hTLFqSoGIMjqmPSS8ueZA7iH30dhrAy4asTFZpk1KOb
Bk5IsOgzVoFEf5P+LQ0ri9vqnkDEMopCfWgTQpvpikFCMkiQYU2L7uVLjJdQtwkHxJWmBPm02gUJ
LaIsZAYzFvP3qVVe53mUYBfkTPlihDOZVCflLDzM03utldFB1pqdNccja1pbMjtunOVWoeeOyxgo
EQoipbZXuwRyg7HKDvOYofyLnvfJQxqDgJaVDGfW3Ngp5pw5kyZ23gpPZpLIrqbkNOk0WwICB1/Q
NHAJXfgs10zHcRBkTlvgn4Np3Q7YnF8wBoLTjK742QR0eDFiAJXF27A2e2JEdLwErzAa2BiGlrk5
vT4IHMO72Xf4Q0eMoGqgLBL9YdSqHFmD+cbUE2gNTb1DWKHY7QmhYI+oIk08YyrHEypXjNcH16hm
yRYVaqDSYr1l5ogFCK90eOrX8Trqm3pXOqx0GogwqBLKHD2rpuLAqBe3C0kojqDlpVOwUEMfgb6R
KoIzTfBQqUi8G/w/JhVu8o2nVdHEIWo80+DGGnRJjp2WEZK2FXOWQuIoo7JsS3m4n8MocY0ZV8VG
1uxJs75R3bAQqiOji6WRAhoBMSyImGaV43YK9POQlFjD9vQNaLxh8JoGMPyhI1bohe2eUdZAQoU4
lxgsBgbm2yFq0hH6O9D4ESPLMte+BaGitcIbF1vTV7LEQ0x9DafiEz01LxvPGqdeBMvu+WKA2kaf
pTFhRDn0b4Aps3WU7WOoB28kXfaZCnxtmOjxMFVBes3Q4gxk1pWsjPp0vpNKAu1b37W6zU/Ma5t+
mBJqvWwbpFjoGtHu/neNwu1Bv7cVt9+8jf3dbvzb3f/D2/K4YQC9iqc5cjqF6OjWwVPWHVeagpps
+V9tvfhf1263jZD4/3G3Tszoy5YBRARwXLoQ+92udbpY7cJbK1M/CVjR+7ebbxeoGv79ob+33a7p
ekv09vtMf7v79uPtIimZt7tdmx/TgR7Z7yNFAa7THAEtWV/V7wNvP/71B25XbxdDGqzhoqpjcnV7
abdbSyLnDVA4PCkGy1sobyZrah+vsXwftDEVYlWEubPiAm833i5+H/N7W/kXxXD9xf/0GADMiEGE
7g27BQha/3rY3x6b3hKGvz1/tL6k39sAsiULItWRWPQ/vrLeUjAEMuGR/9vTZaZIS4S51kptcN8r
R+MimeHoFysFkDL5v1/oa8B1u62emcWG2b648S3WGqqVmPd7/18//+f71H89y+3xaRPlTscA0IjM
ISAmX3W2IopaEavcWyqcYcc3nm9XF8Y20MrXeHquSqAbh/N27fciXsd4f39kCs/NWEy3vzfdrhVC
mDo63HPnxuT8vff2+//pNs4YJDu/T//7GPyV76uqXHxRUKR9lA9cNMWPoOcYVFWCufnfEub/UwlT
BdT+fyth7rIsLsr4vxcx//qlfxQxTeO/iFAUxTAtUQcF/E+2sCX9F7E7czsUJHX4wSJjNv+sYMrr
XdyuSrrBk60TOv9kC1PB1A3D5FfoLKzP+P9TwdRM6W9sYYqnzKNbmsjgkaEphrUOA/0bWzjW6QJm
Uhvt1f65xQJ3NwekrHPLVM/rrDatg10utpbxzFix0dBvx1DEM+n9kJXE3/pU/VnqDrgJsEisz2NU
90zpjDEZZzvAoMxAt/UANQbB2s+VmsNTa0fo5T3ZeogtUaK9gDkwpa9QGY3HqdaOKOtxA9EMnFZa
IAxlrjL6IonBRevR8U0y2oY6Y968xuawaeZxmy1AeJQW4Eb2OpZVvRun2UYdd5yyVFw1HQTpydWa
SU5QKGH+kFWpS+RSe3gafggodW0pisONUGnasU2yF3MOl4OokCsVeHOE27Gj9Vjoc/g66nuhJ6rC
mL65YLPgzJpiHQ1j2eVBh3PLCPY2WU3AQ6L8MevlI4bKygVtR3BXEVgvwVA62rx6OMSjnVpJcxUh
oNvU5DK7UCJxo4Bnt3tNiXdRrHkL8HoT9/S720Wnyzuzrmcvpd9kz3wamTz6MwrbbZqT56CMwyUn
UYQNVEUJOaHwoFpacqfx99qmWjaaNB6qBpJKPI9eLS2BB7uz9IwqhORmFZCQ+n7wKshJM55B+InO
PzRgdqKljF7Wwlg1s3Kjl9NZnfBcyGTGgo10ujTZgLsRwoFpKLvViEVx2kTdLKkADy9RrP3itkEM
ZUNWDa+q2qecIY9UmIoDEQl1MwZ+/Ijeka2MJcUz62zSQ2sK5ZlBsN7Lyyz2VE3HJigH2NUtJt+g
YOdakl/jKDybWcTUCSz5STBexUA64Hip3gurb3akdngR4nl50WXE3YVhvgdaxEajCI7cZxWuDUYM
EYlJtjxOqCVYDHfpeoUsbhZo3iLW6xRdJpBV3G6KgZ71XX4smJv664K3ps1R9jjE2TGtWrZAfLuq
sDqHcvEWBC2JUAAbQF59W825YfeqtnltxlszxgBRifBBLeSe1sTQUWFuRWgccue2KxMwTesThh4P
BlwgOVq6swnuBsPL+IQVid+GlC3kXiFnEcan2phhbNf5TkhTLAiU0vxMC+y1i+SYV3r7MLewuyIr
Dz1mreh/0hqQkh8dXEYRSJ9qhGtwECBLEophODMvfxFqCU+SYppdKpkRJrYwDHsdQyBxugtH3doX
YPiRZgH1Is5HvSl9mTluDwL9dDHVghMJ4FawLEwphH52EWYC7QIVSArV4prGJjsG2bAjXS8dGpAp
FeoeRXbS+OkMwtaUMBvKs8jEpLYkuMVvjf16tBDvwulcFvlLa9Knsu8E3xILfps+N1bP5jXBAo2v
M0idSDV3ZhIBaqtRYCU4JKkFDiJzVV7EEXJKsVprl3Sly1SwpRKNcjgbxibMka3BS5ipoce5H0yx
Qz7J954K50hfWreax+ehLBAjQQ7AQ5S3qJONm/Lo6jJUXUMaP2WlfJHxugQZ1G21GheSQF1JeMi8
sfOs2zu01HcKNBusoqJK5NhWC2dMdcgcpZKTSn820RujopP/o+cyFVD5uxBW4g3pz6XrwB9NwDvS
tn6dzSXxMnOInWxJSzo2UsXQOHnQgP2UH4GC0YpoVfNnf+pwfKx1zCdVLJVr9OH1ErhmMFHd7KcD
vfVk1yvRJ8lhx4eXfja0GciJB0rB45+miGIXM9CvLiPZqrBgYeWFA8uq6eImottDvbowxViQWyh0
izy5hCUV8SSSVMyZH3EQ/MNQG7+lzpobS6j4lrK5FMuyEcb6kllPkUlFLMKS2aIASvElcOdG3tYc
b3Pb3+lV+xxn9XsxxZc2Czon1IVwqwtEndXCIB1DQe9MiELOSzTb1GSKhwOQlwEFBrRUxjFRRsYT
jkJqBDy5GPYdWMecIcG+qb6Ln2gML1mUIYGdxTu90ziRJybrcvMkGyBTchn7yVmB3KhB4syQTsgV
LE9DJNzXTeUqB9l7lkEVNML5u4ohskL/myul8utBeQ1T6gJdHV8nUbpDacjk6mslAimsm1B2W5Vc
CBtjQFexAUlJb69xmRyCPhgdOKmJXYsV5jTt8ogo409PLTloyWVBeayOBZDNBSeS/5RLhGvRaJnb
qkvKs9WGhqdny14aI8B+5qtMpH8sjZCPuNQslLbgT61oPIvWnYnxvKPL8XAW5sIbEEgsporuIlnb
H/wtqiNevFKtKZN/xHF8Iu/BXjjAM5y15Vlo2kd5ZGcNku5H1ZqD2SQCPoWCP1nhOdT2Qb26mBSs
3EmsBQcMALZj0YQug8yBnw3iYRE67uP8qNKcSZWZFxn/iVvtQ+1N8D+x+lwzR+KkADJza5B3bT40
jvWaiOoD7lMqhnpA6oYZTbsQP7L0mC3P3up16o7sG1TyD4W1PM8GTQVrmr121s/WaH5owvCiM08Q
KOqPyQ7ky1lKeo2CNkc6Ic9v9agIiE5mmEmytMtwAMXKSnonjCh3fXI1YkCFdcOuVtTAcGdDfsuD
obrj5ZHkK5gt0p4mykiPhiJOu1iiMAQ7PbXHfn5GoCWhg3YwmvvmVF12QjSyF6u9r/MVzzkKlaw2
NlYzwpJaXW964aBZCcztofhBZ7iz6hlhcbzSTHXxtQ20BxFLb9oc6lc93Qc1wNFFhzCDLgKDGKKo
sNUiRNcMbCy6cax6Svkazg3ReV5IKrtQDNg3WLoS6afP2UppiFLZcBQp8qoYGzSVVlFU55+ylZ07
TTmJTfEpd9p72L5MQ3CQYwkLCdnTMDanSPkUpNsu0p6HbNa9HpZaoRvMgacOB7qfEn8saX5Cr71P
xuYDcTmS+OliZeqDVIcnRoK+ZfpCbU3HrJP2Jv5/vVZdpdkEkcshJtbCjEv7lqPRr8Ql2gyiAjaX
OB1CuPlZ9H+6qMWkvqW4S/EbC7Gs/JqC/Zx+KT0y3JS6qBQar20RnNpQ+9YNWXanwPiJs7tqHIRT
tyAYKxOIsplmvdGcDFxF5BPD2qxqKm07akLozGZxmTOQwUJgvMdFdWCusXcJEE5hpckUyi2YN01R
OoYlnyMIwC2hHwcsIPTPhU7Uoi/3RkM3auie9UTYm2tcKdbKvvhWlfCiSRzWkIr8OorPE2pJ3lPj
hwYbacL0s9QKu5IVvBQ0G5mYH+evQpVelqVH5R14grkth9mVapqtsM4niLsMzj0yLVsi+xef0YTR
cshZWiba8/3c7Jg43ZGST6TF1yVv+jU4DbbmBGPbMOTtFMkqL1mTnLizNpKVLNRggADUKeUvZpyx
dC7hjS2mCB+7GHGWkq5ZI1ibYECna6lfUzpssER9t9LulITCJ2qwB01iLKyQIFaOkDnDRXMzRd0N
FVS1tjS3S/oop6jQFF17khqM8cako7+OP1abSPTo+PoHvdkWarFrUhY6NS5mPwZKrCvsg7RTR69F
DGonLa0KUhM7WNsut77QbdwtqlcO++2qZjIZjwntP4bqQHnQ+rndk9zm7WoQ/mafMSC1ThT83oF5
eYQD7L9u/L3n9zZDRsskzfH29lS/t//bn7/deHthf3tMmiYHRUbunPZFJ3m3x7HDtv+4yrrf/uN1
3u6qNWlrQq0nWA/2Wtk/Us6sYHnTCbtd/DbGfm/T147Z7499o0RrB0oLVuJCb37kt79xe9Stm/b7
0L9uU/cicSppMlKTdh1wuLVnlrxHZYepvKvdejG3G2+PuV1oKzdpWtUjrf5URkvo/O33f38cUvp7
fWdEDrYESP1/70GOChyXTwi9MlyqtcwZocRlMpl5udttwO7p22Sd4qRTHPjtDKfuVkmM1vJixBgE
A5Pr1V4IL0WXYzqzqcfoKJxaFXXoYdHQfx+S5BlXP90hKMWvvrP3ZuJMb+O98ohi74zz5OgMByIX
oM3PoJxxE7suVyLSVe/wRZnZK1gtXPQQTxLdX5TZ5lEXNgmtcrIghwr3T3K27kAXLtf+NFXGffZk
XpRpsb8UPHVLv5mPqLBzB89rTH6pbWPQ88P5S66C9F0uYSLirxAfSsji4AE+oEmKuSfmG9h60h4T
dK52X4Xm0K/NZ4faeTm846cpLHbE1uIqn+2JeWB0thvlylICqseHY9fCOQxegKQekIiiVx1zl3I8
I0PCIzOpPVvaCfcB6vpPqsrUyGaCIq56ujnc5aFzyc7mhXEHAITpput9EV5BSDIbneHgPYQwrB7Q
KjTZkUsNkD2A2CXayfIrdNJJjG1zhi2IkakNmdiEYf8D0nnRkXDwNAMYzRXeGUMxhLvYClvLoScy
jw5bcgHbm3UUDGcqbOnCklrv5V5kIguoqvoUMGHzND0kMDo/Li08ksBdthqUyEP2mL+zQGeX2JZA
rmaPxWN9HwFB1vxg9aJxgfDaMkGuDf31w/JfDes8M00ZOgEdLCHYZ37eI/rdQ9KmZWZj6wlyFzd7
UkzQ327ywVzUFv/AV/VceV8kpuHROnWjO7+CbRPeqUAfGWLQ7q+TI58p+oGftqd9hY8abWWX9BDT
JOdSj3azNd0Lc3DcvEInuSwBJzrqJfg2d4NtAhdX34IncwdAdqNf4pO+07+LT/6FpQhmGTHMZ/zM
uGbwLTDcguGHy6FKz8IDvQISc/0AlC087fw9cuQAJxJbd3/EC7BvR7+wK+Iwg78zsNWSZNSN34O3
L/DoF4gRg6eB6PQmdReEGJG7qWzL2oUikoHpto/KObM3Km0jyJte+QzC9b0THF9MXcV9L+/O4cMr
HRnJhQ2JcNiWzmCPM7RQGiRIaHp2GdhMo5k0mZ0JiPKykR4APcfPwVG7+1EeHuJhJzg/XeU1nxXw
4tKFX+oJ/HXA089PidtrLmQS+rBwV5z4foo22VujuLTf2cqo5rS06bx0IDkSfsL74jx73bE6A3xd
tunziB76ELPibJYDyEzYC6cMnKwQ+7vymbZm+A419Z+3UtDww32OQLqjlvLQl5wBfq0kbsvHG+6X
xa2fed7kXG/qH9CyHMtOt6UpCwkF54uX9kiGIlsv6oY6C7UeZ/niYPs6JcfJRx/i07mK7/pTc+4e
OxCY8Xw2TwjKnfglhjIL1NT/UXfNtlbszHJjAJbeX0fKDwxhy8nIUW06Vc31K900W8Exn6j5sH8X
+LUmvBRUfVg+Yzp4Eu4CGoH2ZHPw5OvpzJfJUXagoxbu1w+z/dlJ3D1C+k0Dyy7OVXEKwp1BjYOB
8oO4174E8MtOulvu6WkHWyyBFn071bv4Lrrgg2ChWzlNdvhOkSRxlitzhZA50/fYSxm/tuM9eU55
T8DEJ1duKtMe8nt/rG3jMyFK8cTTsouig1/qTDu4+d17WV3k+/5P0aOAPjeC32MPDBrf0XMPV8P4
jkmq+qNdEcmgOzl73bF5l78hd4jSC5EupSwabfGG+iRMlUpCJOBjjDotRwaBLPVj+IazW3SnuvPV
CcT0+4JIxTH/xOI5UexPRih0ZN+ucKfVfvrMMO217l2T+RiBEWat2IFnpBLV2dEZ4naJMNnNf8pN
I4DJd5TP8afQdgsM8NFjCYu92K5PHCy4TnmwcvYguefn6LW/HzeDcebTWQ5gJh0Y+M2n6aKtJzeS
mSgz/Yw0nh4x4OP5qA5v5UniK2qd5DXFbEbbLDbZOOo5rwydckIMeeQcAdlaPChbRvKeEQEBHDWP
HZSEh4R6jeSvBGWw4qEDO7b0Jr768QdSOJB4doxH5ZPNki2QAfND5q4k5jHcle9Q61ONH/kM6k14
H7PR+9PnTKTKCCcmRGx/qPzX735l6n/AmAPTzKiq+K3gucuBcmJUcwtfGwsXnHL6l3wzBOvXHhPi
JfIDhcvs6Z0+efkR3mePtKjPD7xE8ad55A2vb/rE0jMBaIm2nG+7xLTBo/hj6C533Xaw//o/HHfL
J3RfCNJ++zyB3wdkBTc4vXONzAnuiws09Wfw6JG6hffMJ4HIZCydOaUbv8m+REwkzJ9FPWN1UG/A
jCItWTbQqwnAW9rbM1vSkDqJsJFBND3nP+wMLCNXmMmS4LCfA4CpzhznbG/BvrZFT4T5zmGVfJt/
9NbXGG7De+bA1Cqd9onfZYPy2Ul5gzcm9mfhtyqfivQp/zAjyHKeWV8GmFPZCajPZaOdPHaWv2jn
eM+8v134PgOrWrvncq/XGzfv7MQJmM0wgHh7HW3U4H7ZxT9arzsJg8ulcYdJEEOQL9Fqnr0eA3fp
E4k3AHTxmRP1J3JBoId75VC/45nssHiyZtR2BAr+0ziMYN5D22fw90PfVztOg9fwI3gXDsquPuD5
41IAAF7qs8XuAV/VuK4S6l3kj/AQE+hQAXGA8d8WJpfFyWV6rYmc7OXS2TDu+XgYJrSGO76c9tkE
8wU7efbWL5G5Xt5v4j6th2m9YYxHwEDDBI2cMD9ot/6EfcO8yz4KQjTWOnRZPp4ZzJtIjnmpDgJr
IUkDLk8ZaM2XpXzHPoGAh0sRlHd+UYfsoLJ/CSlDvq4eHKFXyzC08q3RPxrmphofI0q/MfYookiD
2hN1REoqljG+9JA6hvOzAfYjbA+uuIFIdBQeLQvGsF/mHrIyyQeQ3ipMKdv9e3OO/MS6VFvDAwNP
NcsNfDSYDkf5g4IDqV164/10DsZzWH9maDu/auGJ8WZn+lbIJmXFOgmHqhD3EdYKMVKa8CL1aC9r
/ElfEnC3SKW+eFfmR5i0ONlMG2HbGR+ZycHR7yrERC06mieVqW9xx7gK2xVlqgmaM8dSwGyHDSBe
2AjFl/zUzE6nIyTy5XpwoEhR+z4FW2t4V10qCRFHCsuOtEWYck7cRd0qn6xt7CcE0pKRIyazOf17
vrn8HsOLxvIJV+rnlO13ojC2I1DlxDuz8kSoCPfQnZz6GZm05FSrWbdLCEpAXQ0sHg8tkoeHWj9S
jy+0PRbR4eB9LatHBlojc+VYu+g3hhbzA2+RnxVObbYrDyg+Pi3FPY4HrdM8LtW28tUf9UeowGLr
P/BATMKIt+rMeW5cGeXZiRh77KiYyECueD2LTXXFzh8kjUMYvZlHkbjp9pRK0oYKNJRvFxtZfWat
YOTSj1nFOOOxA3D0R6gixDvyeECMI1MJYpCuwCsJWC8eXeqZksqSnZrYFx5wewgnh2bFu/GKnThG
3tPAQCKmIILk/vV5sPZB4uhTT+U1b9gTqnLHp52dBRKPQ5vsqkdCF8qP4rgD7U77rxocZf0uPU7/
Pn1J96hHOJ9RKNJ4Yu99UsetFh5RIcmOfpr3ojf0XrUcy/QyHUBHoYy0/A4OL5bO4o+gHpPYywv3
PcZWCjcYwiLZCxiItuGCsj+/Qj3p75rL/FyOHnPeYvkw1F6dMhvuUlQRn9t4K6B+4xXoBGnouU9K
+zgLL8H0ZsbwedbFBeOl/L3DpCaxrx0VZkLwyC5bR35YzlNsW75h+VntEWDMm7A/E6AuOO8wS5lp
ZwqNxr5nFxAJMRIXBFd9CtZPj0MJGdujkD7R1NkjQDDHnfaJoi0aL5k/g+pKVw46eAQSM2k7MPSQ
3+vRfqq2SvCUJX7BalDiczDRdLNLhdVMvoHy2/KzQTcFUsEg21IuvXQmnGF/hMXFYgeQ/Wec3JaS
bOMirbaMTa0iqaYkVT5FIa0twa80pw4csfJUPpozTdpwwG2Vtc1BfKQ0fpHuMQUy8kMdunniTv0f
8gRo3+YjtRCVYXww6GDw8InRnFGj+O3idi9Wmyz1A8ubhWMBZRA4heEW4ea8Hn5b61zQDYMbhxlF
7mpfVfSQ7ApjK/m6tK+SI1iyNQhjH9FcOj3zfVj7WXSkHF1Y5K3HFDUDQ5d2Nj/AxXZRVCE6cXS4
B8SI/AcVsaOZ+cwXsHwSDcY2oJ00ZV+u00uebubeXVH/OAikB8YVDZWBwkuDQ7u4Z8uWZIdxu/Fd
pbb1WQkO4Uj8w66E18qPHDBe6M39VrxgEkbz66iG7OUEsROAo8Kbf1hsRHAOiT8qPts0rWMx26hA
0ImXhWfN73I/srZ6hZtMI3l59B3gTfLDljQx8bKLpydeNGsOc3ZKtQ+phbAVETCx1i3ZPaD84Ynt
gf3J7s6cN+ZeoYXtnyXu3kU19XCfuKN7RCHPil7b9V34kX50x/dqV9rv1beyna5fMPv1N5w5uu/V
jog8jaQ0/ohZmOYTX8LVIKbhEH2hLNDazYVcdhuf8vukWq2OaJf3pHcfwuPNpgO2vvWBt+Z50r3k
i7ALv162MeP4VPmV4GYpC6q5az6HK2tp4darLxMtdiqGzaYdSI3oJtFFJkrlsjjnp3TPG7K7Rw1s
p91umhGvLkI0x/pMBJ/lhkwv3RfnotqOD9M3Bg+ENPFKFxS3sW5rFCM4qmsvb99RvgmIaUvfkql7
mAyi0F5grmT9QKlK8NNod+ouNo8p/dxL5NYjzi7FeXrk3OIvkblv6tWWoLzvN5xwKa+vDnFR2VJq
eOTk5YzMfHrl1AtY0zEm6m2Z8GncRg6mUxhWHJkW5Sibf2Kv+s7Z/12iDyNwczBYayLr1H8ww7nn
dOevMO44XDq3T7/T0s6x0cjvDWwUsGKobf10ez3hcE6+RA/XG3CmJI4E+RVDQ+egPxfJ22KAdsFD
kdwb34o8d83krqSEQFi8Nkz7Z4wNHeuavJKTG0AHMEmRfygwCZ+pF+RfRuX295CWOKN5K77JmklZ
dbpwaHVnMlXpSnipO90bSmWsABX/LO74xo0Nxhr7GH4IlafYL2pPJKLlw4lpSDnSF4WjuMUgxFvH
JlBkBiQuEeNGPoAXltn4XX9r0abS4GP9E+z0RNCkWU8/N28h+XkafZL2QfHKwjXfyo3kmhsDmToe
kilUqHOjn+P8j2RbV/54NwITpZJOALzKQqAT4okZhZ74JPhMbxLCL9qxu4SG3T+MTHb78i5oIpto
VlUuZbAV33RqH/oFo5z2hwMI0yHeg+y0GOmc2WHkZYd57EdzRGJaPWnRRvgKKpQaTo5wYfBC37oM
NHEwK6TyUrvhUS/8a/2lbcbj+BQdgmvzPLJhknRCVm2d0LSjewcnwcfGuJYi81bOx7RPGptyop37
bgkWgRDCLZwsRbbn142dfgR/kIJax5LDq0LaaqfxI05jtY6A2i71p9hyDTgHw7EaXscP9jP+zHu+
wXCq7t6u1Z+8o/lBvYmcTQX01dJUddL37PGpdJTw2N4TjfTvOtt16cjyoaPwmuOyuEVxQZmxI46l
OtD+ILRHe2nao+Zi/yr+KIeN9UBsfsg9Mkz6om5PDVN+k9/w/hqozNyFd/PI4Ig/ywdcyJLliFRE
9kkm2J6LR2KB/B2X7yeDbhhHKhZWa0JHELau03ZM9dlfix0/SYPhT+a2pzndcKsoH3B4i3HHoaHR
nsSFWrOXHFu8oHC0Mp6rwBvVS0mt5krNtzJQw9gTcajZHvIXsztPzQPf+gmcRdUf0oG3erYaIoHs
s2QjwKvOScIKpsYhN47i/Lqq28G2GUdGBrXlk/+oyFhIcNZ/7pTgkCsasJBny7if2oO+xqF6fBls
ZVuV26e0hv73jYfgIBz4Gz0V/03wpzhz1H9RG7HUzbTFN8w0vAZGDHU9cvy1PgIcbRtgT8HCCkm2
3LYPRnAwNb4vhins4I06HSE8DqZXIl6yJQqW1R5XoR0fNBOK9XPQUT53umt35Z+14rbVrtZDjRcG
FedAc/S3XtiSeN1x3HcEK5tBwsymu95cXCrANpxdyZlMwyw+xBG64cQkFW/AnbITKyp/hvI1WRsn
M+ZvMHQ5FZvV7uXmrWONLzzZp/RZINtHwtOfQ/J1CrryAd0xVmIkn1fhjm2odFlUsU3TafwQRFWe
HG5zqjYbOb2LU7cZ/Gm7fiDvvCIgPwZDMiS6yZpFsyOiDoMZnJrebQXMTyy3j+Tq1WNOVqMnd9Mn
n9ZwXbGoa7jPchWtRx+LHnFp8NY/R1+kLsTF1HJZIGOfZcnYysmBxOLwk0HAfYvVR0JM3JpiekIt
/cdPVrfpNQfCx2P0njrKSNPpVM0kyhQ1OLXuiNqzXRueZgSV41Zil74y2jV9SjSxHaWiNBNIfrrZ
kdrbOCSBQBTxdruK0EbIwg6psfqJibQpU0+Izy3mynd8yHHtJNQKVduih3Man1VvZnzMJq72OcmU
z+4RLdmRgkdNtYYA1Hwjus+oC0sO1X9SIUIKiZoVMYLOd/DCSBZDeuwDyFiUrZSce1RTNk6TfzKL
cT471R1K7sxbjp4WUIMhLEEZkYBco6r0M2pXiC4orbB62r0Kj9REWTI2abSnpMTL4gtSN8P4E1LO
+aOyKdbzho4ERmOEVWOy4RNFmJKSIqV7kqTgbR5PyrU4px572xsfm5hcA+Is8m+TCg3Ovtgfi5+T
bb7F72m4Y2ng1WBR9MkzsaxoJOwiTsCEqZh8ldOTTlLrmKVvlkflkyE0mQXuPXoc7zD65ghMX4KE
JMELTkl6NhDhF2iwHlm1ZD4ZcotHBjIf8xc6ydp8rJ3xBbOndx5fhUc8yLrPNHSsx+nAiUyxGiXY
nXniAKfSZLL5lBUVRY8PhLULADTFHhL1NR1BuzF6lmknFi2ljZi+aM01nze02miGkr+mTzyWwk5N
cAGXGvM6Fj/LHzSaSx7eTnQsqBfHxiUi4qvBnvhj7xKgQ8FA1IWBpcsv8FRWsQspjmpXujPmrrDe
SuFPhzpmxuoNQcueWvukvxcW41ZbSDBEzq1yyLWrwNLPaxYCbKU3c7jNms0kzuvBE2PR1bJkk1oj
fkEiwVFZ0Pv1+B5UR+zOuP/wiiLBFdgJOFQeCUxUTAgpVpRbXj2vlWfmiiJxPFNP59utKZDW62fD
++2UZ/4gKxmfR8WSMj1xb944rQa4jHlaj+ukXP+HvTNZblzJsu2/1Bxp6AEf1IQkSEIkJVFdSJrA
FKEI9D3gDuDra4E3KzOr7L2yevNndi1MupJIovPmnL3Xrl8Jl7ONl8wpiLw90livebyT72b65qSO
UH7mA++zbld2nOiB7TnZzydOK0fEceFNJBWIwBPi8fhI+Hk2tMD48YK8Zu3nePKRuZAzzvmytSPn
KNN3+PFZBjVEtew8rN0jxR72xQ1XkRLlJ3cnr+lOV+Y98Ji1/s5RFxQb2/yNsj/f8PGprA/rcsTh
R/hpLoyUzHxsqY2GCXc9TLYoANBHYlK2HCu7QQBMrBy5qMzznFWTD01Bw9jwgpw/XoUD4KoTaMVR
cW8RrwUUmk/PZ+QSrWmQ2jZyGOGuWv9c7GhRfgroOPvsFwGYAgvPUdf+2JTtL358JIuOz0+dhFLl
6AfrTetDpXrnXuFbSq6ms772X+/MO4gh5CPYbKtRumGcoz++Y3vSWJuOG1URP70e64wiiNzk/IAF
itPP2zPxV8/En3Ja+Xs64+sFjbf8EccOpo7LyOFw01sBn4qHiJ/wK1wOReQZreH1sDlacyJyaVv0
uG/XU8BnhN7E8S/NjpfjyPkjPi83wXqRGmSb5E4mtJC4gOxBN1qytm/0uT9Hd2w2YKcwGHGY3A7+
uJsv6pM3ls90CTR2THvel8Phv6V/5gVBmrnOPZeHunDOrtm2nz2w9T5ClpBHvrROA2Y6ugIO+W40
gfUd+jcuIi+2PhjplgcVM+7Y0qx78U42+x/sPemeB4T34Be57BwhhwnDrdlJ99BeY/NI8F27BEt5
bZFJrv0DZKCsfndyfZS3hjiWDQ7LPexZVoXGi1ucKJ5oOcWEZ+553jxC9awh5Qxm7zEbtoW+q71H
jkdxK7EePHrLmcvA7xJqtt6LCFMoP5vrLbVKX6m4s9zhXkXW+ap+w0RGN8pZ5lPwe1wGwhW4DAsl
BQ9D2CVBMWm98gcJfAtxpl/H/cGlnLDol4fWOPBO9NwTPGfEgWs86jQBxUmtT5/Hto9PxccmApSq
DzN9sx3GEzfZ8Dg+0SAlUXd9FrEyvax81olzHCQtyxZUOuTcTT7FbLKvdlbypVcHPh3PsZMErByn
cY8TVyd2r4SlVYVPBBYznIjxKocP0toFlru6CEv7gqRNN/e+u+lNoE1Bsuzn6lDDMC0PwgpQjOVG
EDt73fnBNeZjyuiFZ8/rn/mWw10VXFiH0yPr8sg4eoSVgkUnyBVqRbqe2PgkkOiYAZsnFI5LE95O
/6YMqOBU8HrZfbav9hT+dYYZSzEso6nk/OTVjr1wTkxRFfhvU4jWjSObtYBLwrPI+XH6Aw9ctXad
tt2j/UYNj7PRY5zJjyT6cheiKfBMUJ4BJ6zqj0m559JxouhaW0mAVqdA8MmJZQTiewD560aqCho+
N543HkWCbFY2MwuN9ebggew3TUOY6333zfFxXbktI/p29lqfVMVJ/GyvEcfExombMb3jxLLN4yNx
/KsgyENctE3cIKKYv4nrdW+KPhLsQ1e+LgR1InzgJpCUMglf2PoTnjoUJwebKie7sg2dC7MKJnHA
QyMbmEnzRol2e2D03OJuLE20QE+p+87DKE7JL1Sq5dN6v5IXzCbVJ9d9n1Wf7B64ydjgsge22bXV
6gXEsj2d9SkKWo1E4BNXjsfOt/euXM804XmMZFT5yitzJksLq0cKt2u4x6owdQ49wYlGsJ5wd2fT
kRJb5y1h78BYjryLDiPqqR1cvmg+SeuKpL99oc6GkkP4J0OrkEZRIbp6RXTgMVifH+BU0LrNXYP8
7hFHez2e+R9capLhupZNxY7sQh5JdR+9cUZ184KyK6NyDwgd4AhjiLkRRBA4+B+Onf9zva+tK9eS
Qiu+8Y62Z5vidqdSyJKt2PNkjf0ewSWVXEagijIpcq4S8LSHn8C/Yxw2TcHozxa/vYcKTVVRiG1E
j1weHftQEo0cQ87Y1fYdtyFHgXWWDbTGQp0HtAsyNiWfbHfbLBTJPRxIlKCxzsMTDPAVYzL0digy
8aTW6kv7hWKFYcz+3d5psJv8p7IOQIM7LG/Eu9ddm36HBnG9k8YQZblF/5RFChZCgBSnbjlZ8T2d
vbg9yeQ0VztHvsvhZe16UUpIArDHFk9od8dYZVJyIr4dabJFYY/EWsoIgjbNoWmP3JhcCm5ZFP+U
pKr0MN/zBDrU+lhkeTAWQMe+Mhn5JKUS0KkdlH/iRwzt65ojCfur9pPv/STkpeLkheRTpwm5aszk
lc5sf6flT3jQy3k9Cn6zblZLOkA2sIwdwsgE1CkrPcimx3UlzXOvof38oCLC23swZbAvp0hyKQyS
Me7zAiZ3I03/eR1A1jmbSB4zZCRBoLyAiAXdTzHIufJYIk6P+reWgb7fN/LOXJ3QAezefvjFDU8P
JLKuPLoD6TDYFZYgyZ4mDgixA0+FRohHu3P1A0RUvCU3TzZDxDKeLOcYqyPkTp3SeYzB9srVUUXQ
yJO9EOzCNmWrVVdir10GlttgxMPaPBYf3DM8UnwyRqJFrhebX+JmZjBi5OASxaSmFiEXjZGnRLTi
btf0Yg4y3fVfCEIYoJjvNCfk18eDYt/Mehk6C5o12OnGA8PYmF46H50xa3PwgluWDbwZ78rcR7GM
bzmHLM54WvSJPeojHRxHULZfmwxcVv6qjDHmoBm/CIPJDktONqlNZb9paMmcn+t6j5diCZIfGELA
GuPvQCCc5VSHJXd/rLb6GPLMUE8rrK8nNAG0ZFiJcfTeLwb5R2qjbNbZr67TN8oTyp8oiwpys5EZ
DD2qvxClBcVkJueOClPEirzbDpoBC2cSkEB6CNIboTN43FjY8Zq8abXDxMkUBGFoXbUiiR034+UZ
YG8RkGPXmqiEM1ZIrrpfQFfhFBo8KKEUm6xM7kpYLdRzdbzNrn1Nm8m6M8YVsEyWDZlFiKgquwwx
rH1mAzaKcphNYAbcU3qbh7pKaHRrmFpSt6sCrQORG0FYv4tHQi43yjR5ksAlEF3IID4JCmfdisCZ
u/yhSV0NhzhXpFf2q3IVpMSo9zBWTIxcg20FMnkhAZKN1D8iU73F+e5AvKgV5NNYzM7JUh5GUp1Y
18SxT9wkoumNGkQR5ASgTr5V72/48xv7PXKB1ES5/3D7X10OvEBY+vPtZ2WZz8eJyk212oIqE4ZM
2bvDnWpTTtkoz+lKfsr/8Y8ZLwgxb98PCUSl0Wz8rdHy4HY2qZNxnvznP1Z/cBziq3o1tyw39Kd/
/kIGU8af3TGwViLO7Z9OziSK/vP721ey5/YrqzK8UdzTG6T+9iWJVQgatbrJDlW1nLQVTaPl3Qxq
cgJt6Hk8Iyl6/90Q2X//tD4glbvuhq+5fXk7hL/+cP1rlJ2rNXo9ztv/bPIolB17sKGn1tN5KCFv
73z750aR/4uZf/vy9j8dfMxCp5M4EaUKBFpv2Vcy0zXrib39o9Zv/9v/u/3g9v/MMTlamZseLE+d
S68w9pWMW6QubROojI1cEmuMAO1bp5tARNrE2w30N8yYRCGoAs7WdFGZi/OY+W4AEKA+9FrzqqjM
LIjFiFqjvJ1RGaimP32hd+z8op8xiSusCNq7OhJDoFqHxsiCpi2jhJZ5EgGBhCtYaQhlLOLKjGY1
0oF33xUNSNrZ63E2reyyVufczaO/0Wb12AxMyFJ3tiS/NmiaZ7ZExX03rW5C3853vfSXo5j8n2X/
3DkUBJ3OqF50WiEp23U9LdU+9tvs4JgNjRCKJHbnXmfTeGx1kgstG+FrqwATTCxPZjSHB6cjO0Jg
0GJLQH2uhrKcAB5IbaY00IpPPbrKhqoV6PLo0pRjCEOLTFGLJlzX7gi2oGvos9cSjjz2haIO1dgB
VEwshhNnOp73fQXroxsrBHveGVZJx468/Z7glvJ+LINcqm1xQzM903K69UxCeA+9LV2FZGdk7Ao1
ujILqId9S0JaI6W/U3D5t0IHZ6JQhJSEVW3LOn0j5ytET5+6igZtxv659rw0NBY0SGTSpT4FQlfl
EW2i8VPWnLSuVTaV1zdLsHeoJlabOvFbmBV3ssTRNn3iDxyRZkoU/9YmsZL3do40NpYJUUxjbR+K
OgNN1uwdI3eOkwXDqClYPCYVDZiRYpUb0Y9aqO3o6aLQtGUxlqaxupSt+Wyuuy6sEKFPCRGpFw5a
D+WReIC8xFMjNe+gJ+qjHvnEmpYjCtT88zhMzr3O3OWNyV1FwgMLe8SeTZJ/eAOrUd35KTLhnOOR
CQ6cEryRNP5huOwM0TGPoWbOpzGR0w7caXUSFmBRXe+Qszn1rjDW5b1RR0GsquKCHUzVSp4J+rEu
ldlcFzWikKLRiwVlORme896aFstiqcG4SAHPweFuyRw34/iqKljFriBQhhKiEwhl+adyqsIsrYdw
bBxidJr65GjdxfMAdOXt8OmSRbBXqkWrwsO7bTXvOhop8x5m/V0R++l6E7HPST1JNcf7rppFwcTA
25bZ9nersZyLAc/BbO1R0ZEAsNLLA7vsq3BM9RMgZSdUKGmzZS5RKinMe9n4kaeED5bLkJOrx/w7
299e7Kmj6jD2Yfu4t2RuEh213MV1wep/jr4cUhrZiZAaL2NyW17K1ttL2xDnrmnP+GmGE76VUxEZ
f6y5x0DTUDhjaKTXgCBpcE6OA0Rcy6TJ4xoMpdHe6QSNuphn+x4Wd4U4Aptf6EsPFZs5s0lqMhL4
Cre/wyE1bvXI+dbLuoTq5JJSVDATdP2r6qpPRVKfJUfjAJfvfr3TceoKPXC0wjx7yfzTz5t0Z6ZJ
4CdY3hQWlRag4bRy2MURQMBRpQ2WZherTSXQenSLSk8Z84gYJOnbEWZvGPvJKlpEBuK1OGBbxwu1
kfWWY9b63oy9u7KRTCxeNO/yMWm3mIZDQ9eWUFnVfLWT5Jg1zolbpPxZRObFrxCvD/X0apTs4+B/
b11FZ031lA2T7gMI5tH2B+20pMg0tNUg2UxLvLf8/nXWiykkd/PccmkoOaL+jhOxnUfrt6PY3+C4
AsUiWBUZxnw/0d9VccZGKHWWB8e2fgBH6al8LGnYpRZrwppCVDcP7AlXOk+Tozfr5BTWxpocmdBF
1vYYYa1dbWHTAS/yPON/vZtjWx3SSCSEw1VrKpEEWVefx7SxrmObvUSGaPcMxnloZq8Ar/R7YsPP
Il6sk0k/y81T82WYJU0dpFh9pxkn5X2S5/A9zeR5lyr9M8O5QqKevALBxnIa1v6nli7yLJr6Qox1
ccgwHeMe0L+KVSKhR/Sz/KY7602TnnMjeatcyT6PTsZMyJ1BFsi+8aXaa7mXBEbZvHGXwljUmotb
DmzPpWLdTMBkkPYaXUDov7bWBcXiuAGW0t/ZFJ2z3rSQ05bFdmlYdtYqhX/JbrfIabu0Nm0gCGDu
aYzky5CZfRjj0KHxsJZI8A7HXZZe0rzd2175p/cM/AHGrwiTOiZQpcLeStcIAfPHUMYqSGxnOijZ
uPvSk2HrzEy1tunuHcX2yOuIXdGLN0NaaDT6+ap5MU0xSy5B6cPWXuMHE1MMZ3Mi2qJlaBkBHO2V
bo5nsykflVo+pnp4gCtKjSCfrOOiyzNBMvEB9pukBq2e4av3D5m35eTVB80sU+BssbfzXKei1Dkj
cdEsnNFmFJqTLNhaaN3d4GBIgtXKZDuYxQv2nwc1T2fAhfda5orAW0pcECzo26ZtmVHRzhsZFZRM
q76rrA6KzAlYv9tfkY73mZv9qbINSuWeH6aEtB/LGFmHm4xnbRZPBjbkuOoELRO/QsC90+o+Ozay
J+LRYGjXqCoaRKxultj/lS6sNmt/RCoD1DDvzDh0dUqaeeWB3lLBDD8foidVK6QmA7yuTT1Qm/Nb
nhndGA+2V6Myz+QF1+OUV38w7m9GzsVXs7y33ZppmEZAUSXH7+J4WRaRXubkwXdKtA3jx2xPiFnh
B2rmaV4ITmm7CerZpKMb/o4dl4V53A1viQZBCj16Lvp2H2Xym3yZ6FnQWdLrFH4U4ItLHMtfce9F
By20nOYIkdXFCDhRBlhqIttZ0udGeSKrxSZHoP9lDPLQEaFEKYUieOcv72mEEKPFJdzM4MXiT6/v
AztehsAxJO1mI2IKWvJ7Y7rMVpqcRwhRmp9Ze2WINbmVTQ7b8KF22PDmibWd6hqQaeJ9dKkIlTl+
MOE8ueR9kmELUaI5KJ7TAKiSc25EQTTnAsaxWmtMer0iV+uQcKbTXEwcpInB16FAD7eY9mBv4X92
26Brz05qLg9eOrYXwASU9WcWLFQI/AT4GEi9BwsE1Bm+3smZMOLkCbAwlS2EDpo51PgoO3fRiDoo
A1/lOpRcJwfCg9Lro/J25E6yR3JOxqT1e282fgBmf1hgEl6MonvDts486aPezDCkmyZDDjxsLEuV
eMxdLiWgCFRNprWBdUCfU1fNzjWuVMyGouzZULQlmIDqUtl9RgUcrDuwQ4dk1f6ObNn2rUe2uG/o
r0N3eHLdjvKF3XDJChZ0UqdL3xoVpeHOrjDv1c9DRj5G72C4w9EVpqNphrYQj31Lps6Y9es6saJy
5vXyha1pc+ixYSMH5tvSL4agyJ3PWSB3S+zupDAZU7Q0Pju7fShra+VrLQPxtOSW5XPA5pGT67j2
qsllSaqV+8qd5r09dA5+bJYRGiNTMXZEmlAHiTL7s2btG8Ao/112FT17XZHsq7rklLZHT/CQNmbM
MGZxg0e0aws1EtgkS39r1SV+N4bJSuG0sHy8slH/YumFf2klld3arI91utoQEHxWhmOcpmi513Vp
HE3gEEf205Za1lUB0vU81kleWJAzIghjQ31n5F1+HVORHZKR5nq+2iLrGpIY0DvrrEf5wYAySNUs
jbbCmUJXYT/yvbHY+NAQ7opCJsxXOTUp2FK2sVgsTw6+VcxYv+f4zXcketO8wjtWG+/xe+Fhwc9Y
1O/IXsjPvaCc0qqKOc/Uo/vZy1e/AO0TqIWvuk5dxLUN47HxMcPaLG02dlwuwdT7OOUtWBC2F++R
AWaHJlqqYzLUJ3yMv9vZS4nvrFMqJ/3nSADKolU9JYdC7ZfauIs6lNtA9QDdUkarYg5W9+MHUHE0
8hfGZ31hY+jo1KvBTSHSQpuhZbqzr6v+XdPSmakXCn/WZF3YzcjR2UVQckpR/Q/LcLfgf+mHe82U
8cXXswfTVtoL212LufPX0vUtQTInCbR76/j0Gkftqa68MAKrxf6BrqYeMX0XA130yrtnM7SrcuuX
yhNiJvNU32R2WdF2WNBvDe8ymt4oOzhsn3xGOac/wgJrMVCI5gzvVtGQKMKczf2d13SMLW1y19Pp
1zo9OuRtLvFEcjmxNB+0paw2g3LWXaguiXmzEE7G9AxHls5VgTLUsHCfGKoMPaIuH20lQ0l5RMZR
eklmDWm7aNt77k+G08xaSOUjdIB1GsttV/s2cRacfCN9n1KmVZJPyvVu4YFmCYt9aKr2nVHve2Sv
vcEwOrsx0T2x7fML3UcNgS8Y5u5TVw7Zv2nKIwqP1UmWdyPVX5OMVuEiacv7QkXI/2n1R/O80KBu
P5O0NQJrimlSojXvG+T/SUv3I0nkms6c30+p9ax5Sh50MZPJ5JOP91PFyK9nmK9BChaLxQMx3V1y
hX3+tiwzFjJBAXisSyJ5+tclqY5aEcfPhfOjl/LXlIGDBshDxjllDmiDKbhcardmr9/1U4k7BAWJ
UU/oFfw76eeXpDtbhv7ZLSAZSkucPGgDG+G4Ptpb+dSLUl5zXf22yKXb+g6uEPIGnE3v5fmzkxbv
rnojtdH5Xgg5S/NrOXVtOFYLbaBsWpvOdIJ6Qbk1ty8TE1JANeqPbIU8DoJeHtwayUy/iAMEJXi9
BopG+C1f2kJnwXBVIGe8ZxoavsDIfzBgyf2YRSglK8b3Rqa/0rr4bsg0oqrbPnZGNJ4rtJSSWdVb
/G/R60bgrmiQdFjevkbfmO71UQsEgaFUzvX60JJv05pBV6Tmo9HJo5eX7GkUydyM4FsyVs9SxlZo
xhYL/uSylLWkluDRumiW4wRdYzvNM7aDEXBE6oaludZcVmOi6ihizENDQXxsd4laWEyZzQMeX1oX
Lc9u0trvlRC/CSep99nY/6xcrrgJjvUwL+6DVRhUpDNv32usijz2do2PlcbWcAOO5ESzRZ6zyYYE
IvBtcdV5fOxk108eWo8cxO8kE7CUPJ4bLZ+jeyma75Q25TCUf5xIxSjk8aASO6Yx0kRC/9JK5ERG
vMzBXNBHTmnGaYTLir77WRm4oCJ/P/dtHXZ2zfBqs5WLZPJj7Pv3SS7LQ+E8ihKncQ6E9gDzo0K7
CFSJlDN2kdTSBa+hFf11gGG3T1Q/bv4/6O1/A3ozbdMivOH/nlXxkKT1vyZV/P0P/hPypv/NMWyh
62uIkyFumRPqdz/8+79pvv033/BIpoGl5Zu6ZZj/5LwZfxOeY7rCMqCBuPzZPzlv/t8s4emGb1um
a3iG7/+/cN7s/05584QwfNNxPMMC+Gb7a47Fv1DeIqXFMqlYUFUk03m+PZNdThVPwropy9j5acFW
y/yfvjSe4ODr20JQkpS9/96yqtkTziHhy8RR0Nls1WLwah0/Fxat5ZzprwBxujUUjA3qcsux8rHs
Cvp3BhXIRmJgZsKhbRShArBK1G9pIqBc3tcDQGB2X2g+9Y8815PAq3yEHi9VDU51SY6lwUJ86c07
ox/N4F+u3t/DPP41vMP8P5wS0kOEw1kxLZeokv96SmAbdKymCMgkW14cYzO1UI9o99CV50OtaQe3
Ms0NVd0I/bl1TwLP0VzyT83A2pDh5+5mjnRo1iYUOq0lw83dsEnvGUHMHDOqL6FIx8J9nz3WLv/z
Zze4fHy6vxJKwu9//zcHBq7lkHviOq7u+a5tASn8Lxc0gTDlEp+E0Tp6L9vI2jYgpUrWmOxiRc3Y
ZzxUCnWfR4+yWfHcXqtCu/OhYWkKun0Mmy0u3K1SRbuFjhO4aj6OTPTulBmUuZ2d2afYl9qfsmnA
hplay/aSuT5OJrQ4xckqWAGXGSZsc7mmBi2dSut+l2zJKCsPp7ZIaQfW02mW8Q/bXC65suUmmaAR
yfjVawYbh5MR6gvNNOmGRp6lJ9d/jCEUMcGP4z4V+etyLiShgRrcn1IjSy71F7xyfSDtJt5YYtrl
aUJ70IaYBUokceWvGVgqG8Ftyd8ROfzgw9MPeohbTINSbNzh20yo8a5JEn4WzWHMPiVIzPJIleNH
q+iTGH3L5JnTbdXemnZARWYCkx6pc0Aach6SYjx6Jnx66OwsKiJqODGJLy3tLZxoEgOC7oWz7b5U
5rBsuwkpz8CLaHXcbgHcX1n4/YrBvNOTlgcvq4qtmI2vfH6ZJJrLfMLSkoSGTzs1aofH1PFPtt6g
HiJkbJOX/Skv/X1cYBqAUC0iVNZ1Ry8RjtS8ARh9aW2qQHpi0T9YzAMEw68lnyE8OfR+FjYxo+ze
G4fVJaWdZtuO0wQwzRxRN+0G9jElZTO47BWtZKIxQIT71oMZje3aw7Ui4xyTeXrNtWff8nN0hRTW
UE6Vi0GGrJzuSm/4GbFCZU23bIYFBFlafbH2Qqs5sA+NdFmxdl+u9OZygG3zRylfaXGh+W+rt2a2
4Vj0Pz1MWpk9vpPN6YOWq777LL2aCcYMI00funzlK4zyh9s2H4uz1exohsYMHHvRliBG80Xk4alh
Q8ruzH73UnaztXlhN4DwMDMP6UwVI++QrzaIZbzGQFVBnhZFQh+okD2HetLiucRRNmBykeMhMYdz
UtPxQsDsTxSx8u6XZ14taHSjKF97IyrgSLLUMhxczuNdbmUA6bgsPpzyeoFjQQdvitEuw4z/TIjO
2mmU6x1yQjdrYcHW7R9+7r0UOWYGbTlnTaIHyZSVxCVijamQ5o3l/CDT+ilz+6/a7D+SQh7smCoB
TxKK6PFz8I8Wmb50RZBTV/6xNww80iIyNjrrHE9EDKzuywIYjxbzz973/0R8lq6Y7yrb+tL6BF0d
4bRIALJtP4lHwFLvGdfTyJKHPErBw2WHoWtfJ7LmWxk/eo7zK3I4gMr+smfVEeKTI2SPnvysuWRC
w/IcgxbWnKfCBiNmr8QwU2BoiRCkLKU8lLHxu+LJ2/jJJIBkFK9jPu9dHdNv5q7ySp0KGwufbmNN
ETYUapy9Vz/RCNkbec5rkD7PqDFTDSisB7Dm+Idh8rHGnj3/MZ3ya+bO98LSjg2ZgEZDEMzsUBrz
CiSGQoAc7u/nNKdrFNfIftBT9NEYZl2yQjZ+mk551qrkmXVnt3Xn6bUpYHmxQes2kdIf/3pfdokI
MyCIyPgIqO2ryD1gKvZ17uuVS5qcujINCcgNrIwIGETaix1/yLaGQi+n36Bs8HhBA8V/hzbGeIwa
47r+IBPee45b2p0EgK0I5QCmCdXhV46glPj+pz9Z59g/RXno9SLeR618X8JZRxNM0RrtcnSoi4WQ
OkHoWTtiN9coOOiNe6jNqCd5toPikMAmGN3kJVIAg7J0BLzCkJkMKFd6I94b9oqG60KQQz+ogMJl
LHa55927Hsxy0Z3y1HkfCoYwf7GRh3zpXpXu2nQ6QwBE1C+IvQaskGQJSIKqx4ZBbMFmHLwXGk4N
SvZkqygRhvDqELkyvRHWTGGisd6oxh2LwkAkXQE2tWzroWi6tyiZHl1Petu48t4MWp9Z3n8nBBdt
xGh9W8j56wHWWcUXXZQC/IQQd/vRLNqnxhZnUumYA3GPlIn1aU506pqi2mVokRIBJ1+zScub2JGQ
1ptTGFrrBov8M1nj1U3FdqKh4eqTfjd1mcKq5p4JlGZqTydM2pZE2zg7D/Fgu+TNlGFdjC+TVlPx
1mfGF+ae2eCYc+NXSRV1YxGQRIyBv/Es5yOfeuIoI/Or0XAYJePFikaBGr+uoM6CgrVdPAb6pfRS
VC+mo0F3mLXtCLpeiNm+NGZ+ULP/nDkT9UvvvfRnClylSHafWZN+zRRZRtexQN3xVA3JvtNMCEb2
RO4SOvAg77x72zfLzYIWvG0G93HxOUDdolkmGkYWRZB1OqA4xJ6X6FSMSAlGFtRYw0Nikvngl4LO
QkUHbuhjsIH6S8sWZsMx4DnjhtfoeoFe2chRJxXKEQWuhfo3ydD4pIwao67VE02bHWJDhENMCZ+K
RBT4zssQp/FZRqE34bnvSu9Rt5EbC1t9LykROa2JCWE2X5Ourw62FrPdMvEeed6LQsKcxz7VYnmP
idBOyBRay7gR2jufcStaBlopLiBcbonL3imyi4rGHxAPwSTWJfwk86wG+7mYEBYM+fCxnrohore7
Xg/lOO9xO34TxgxIKdHfKRVvHK2iIG57P2KjfC49BHUjoK6eOpnXmfhQbGShdvFN/DnaYVbbaPHo
14j2JArtUY344ZkQgaNaGOSrV7dCaS0L9rxtW78Rp76D9nefuNQCZvdJM9VD1nSAUPIXlp+giKeX
CEwwsriRoWkRIdjWnr+iIeC83o6O6XFrz9gSi7kI17e1XBsxrnj2M/d3n1E1mCfvrfHSq+QIXZvm
YW4foRW7c/ugiY4PbqtVXkXII1vjzk8BO4ricZQ/F1k2eP9GrJ4IVHXXCtxGeahVVTiUsxcOk2tt
pSqvVo00iaHeINK5rRBfDPPH0nqIPhRRIBrSXCqNKygIO3WlUm9LsurdRMV1JRhnR41s9I3oaigs
drf3CeWwm3I41QIHtmfCJ6kzyA6VCZzVRK7UofvrymLnjLI553bxYgy+3MPMk2BSrF/+kNGIQzI+
t4s6LGn5amoYoSeN4I3E9l+ytURXIegah5Hcolx/NggHr9IqiBysJnXM42+okHXJeBSV+J3GXRRU
i05RJ+PE50ql59lEfpv3JHnxHK5F1e6enp/+VFW0AIw4vbYlmIRcaAgwKjTjSBJIPwLAW/QhNS4U
oQUwrqizdo3vGrvJNJZAb7C3FwrugqedCtuhPCkBeFWxvXOLCJpi2T4niYcmcSmGnYSIMxamdugJ
LNpobSkZ0lagQZQUxwHxEqKiOS2hpBEpN6iOyPL1H91HOfbPb29fGbN76lyVHm4/VLTH4QRX7e72
w7/+wHosumViZbQm8P3jJW5fzchs9p7UHtvRbu5qpYsdshjmduuQxAsUqdEzFkph6KOSps62mhnP
rJW5YW7/mOur3V7o9m0zmY+QSeEb3IhvsvOo865f5nrE/iJqcGb6H/QNyrsqIYqpopcYeJmphQ0M
z7LT8K96XnuABWuHXidQuTYCEsVQPXt2vBmzOXqxHbA0/wDK3b66vUVs+Lzb7bWLNTIBdjv+/IiB
KdbyFhSI2+OEK3WuV6vOaR97ofTowZSgOxoAxKHodP0UiRHTSeIv95lYd0w0uA6WtqrI7eXELZNA
LILKORELudcgEjMOoCAvCMrbxkaf3ScRDodJmd2uiRHmkqP2rCYmhSkaTLJQKfV22Yg91ilZzRWA
jGKFHt1264Zmhu1cHbKP7swyxzluowWciV3beqVhUejHuVrP2qWO/JZ1O0CsPs/0hzzRAlfWRGvD
PbVjkZ4hmbwNpTaxSqyCtsAZapTtRR+s5VErWTz4VLaThXajZjTOHnofKABnis9KOh/UFyieL3lY
lqxS+y6CvLcv+qIJ09IBZaY19lNiZHdiHseN4ywpcXSMD1XDVEGUIavAxCk+FyYk+nX4AhpULu06
zto+1eM27q6lTd/HNDoKnap7tg1zuqiFzZRezgif0Srh9puRpnfxgzGl7NWxYrPHt8NeIs0eBNCS
mEeGpUb1Uw7nJYdbX9tMYP/B3nktSapsW/ZX+gfYjXZou3YeQqvUorLqBUuJ1jjgfH0P2KL2Lru3
7Zz3NqvCiAyVEQmO+1pzjtlqeXEuDGZiSR22T6GK8fbDuN4YhI/Bu+yzFyHCO2DjMGwo2u5Kwqwe
h6n4smrG76Gt1qSjIWMaAuuk+uF7nebjXgxiuuIQ8TaeCVZnoDp8IEmHOabwzoOriTPIcxju95RA
KZ5kxQtVGJZ7la9ubLe/BRDpA4cM35wSik1V2m/ZKKJzGvQzmqit8VLECcKELr7WrMFeBSHgXokm
Tk21etRcGCFp0TNaZua94/veY6ihqtF6iWzChIhUt+7tqBprjcJkQvGTMGMtEs+8VPOm1+1bNTj9
OvINOvtTZz7Fwr1NqyE/xHK8apVW3fpkcQ+JkUGmRNcKGP8pE1l5Yl4eTJO4Re5eyOS+MQDpx5l7
iOgIRixN7pUq4Ac0jkE0o/2CpNTlj5j2u8GxvGM0hkh13dAELMFVVa9fAmYjGy5i1rF1Ev+Y9eXW
zpvqmuQpctny0D66GYpexyKbJ9UPWosMLPXJ2MxaRNHDo9FSeCCT5cotgcqbpsC4kJnlfuzDU2wj
qY7y4KPr0+reGPVNUvRirwBlryYDqJdmTN/7ZkwPcben5w0huEjPVq8jhOLIbVp3R1TkUx73pyhy
rKMYRhqxUfEtmIz0XhQSfW/TnoeKJaiex5tKcED0k6UxnQvPIVUZtEIGdt2uCIZrZ6Re4rnjXawM
eAIOImLw2w68KNbxZAxhpELFgSc/0s4BmdW9h4O1AVQYSvlJTyq6Iabqe5Bbz73PTGacGiBFqrlr
OHKjOsxPRlhuJjlZsGxm0Xgkka5PTI7swKQOEf+wiAW7r8Nwq3Upjo4ivEtUdR1YOdy0osNXk829
eoKsCnBDHoY4w8qTrT09E4jn7/wkL/Zxkp2ollJ66cRIQQFJourO9pDK84o03ubOifPbmCmNsQ48
e9y71MwxdFnVPhoLJF+aumE+DWmrKbxjQII3aZM3ul71XKuJHg+Fug7SyTw1mZ1z2Jj+Hm6te+24
A6NMU+Da1AMSL9ziCUHHS9cb+lXzrW60+FGOcpNS5bgNIpBJIxPGXAevHFrI/Yj226LX2NYmeCLB
7LxryoZJNprx3GrxijpBTuvA+whzDIzTIOvzCEVOOGCQqs5BLNDvqtCjtObaT3SpoY85xMIR+Lse
s8Q/VLrs101XXJr0qTGTK5J6oL51A+xiHyJfdc6JtzhNWXs2y1bHSQYos+XgxBKKCGtFCp9/EvNm
2YvjSwU+HOWuhhq1mXfH5sISOODqGGmnsE8IIe+JcfMrtQ10aklaM/oOuBOQCQou/DrXKu2URfVX
oRmws1GbnxLqxStDx64f0w9B3jLrw3/fXfTiTGiyU05GLZ3u4MbMMmszeQrpH/MS6ovgVUY0dzaq
21WXJ/k2c4Q6RTCaIiFhOQbQS5cfLRvV+s8IUcEBdiWtdhuRxKkXJn7/ZTct6/ioQ1bT59RgNW+W
PdMZ6Yz3c9TocrtTGfz6BAd/OmNq7Qb67LJXLEhZSh/lyR1Di/UO0p/5ITIO6VqOCQLueeJSuz0J
wwh8NnrZzAmB/CxYpi4/73a59m/DNv3BMO9iZPCxzv313OUFls0vP/t5U9eRiayGBkMBjWHYMvN7
/r4RzGfDAhvEz0cvd5BzzVP+tmtUlGydiCiGn8/+24OWH3qa26PargHb/fIJlrt/eQvfMyqWwBFW
1vnDRLOmvTOBxfx8g1+e8d+9ys+HGCNnbtzpu2qeLTIQhivbHjOMETHiO20O1WzLKNkudyP452sf
fD5k0tzHodCPbokMf9mIOV2S4ina/OW2N98ztgGluyArt2h/WLy5ed5v3F5yFVXaA04I3Dlwesz5
COC8evcp+WydUpUExWhGeaKtwR3hnLqEwADfuZk9+N10yoOx3mtWHqkzIR8UBWgs/B5fltj6jxGE
e9MPH1FeDjvSAtwwuJJmRUwGzDwmFlwgFQy/VIDq5ChaEbS4aZz+iVzPeNWk1UMci6+oBCXmIJG0
/NvSCF/dEhWTgbCMSuxXI5Hvxbf1KFF+S2I8Kjc+sux+6WOgmrQK1kZuvbmthlFfQ+6gN9qrpFXu
TiJcJ7DLtHp8T3OsalM1jptIkzZxBeiTm05dWfjKA5cJsG88FNgv8Hk8RrWqttL0bpcOApHNVHiz
4d3CBBqSvEFkQPWtAZ0/UslFAXGT6/3BzI+9PoPxmgH9TUQgQKGtI2s8iwjAiBbuTSP8Yc6fGZ5M
1Vpr0/DOZNgFTBAj3m3YdMz/EklUsCRXNQwLwFvFeRj9dZeDMqjFqnDsG9ORzwR4WhHF9Kx+7pVz
75BfviptG3Gf9tF6tr7x2/jGrMcHz5ie0rIHKmnDjmj8Eqdue6iQ8mXM3dI0SE9Vh4k999V9Fbr9
dR98oYRjWlRD1I9Q/KugRXDvWld1aGWb2IWewqA2e6Ub3B3g+QaD1YCfPY2WB/+SPErv3DDZWlep
52986hCkZFtrwZhExAnTf+Di9139pFI1fJksTWmkpZ71Q2nDrsbPZsjgukY57ffggQuI0Z01T8+v
dS95RIyMPLf0H8QIFeyqxg9XdP1V7UHIjckc6H70Q2tT3tTeMUxeCKlL92VoP1fJM/Hb38YgaijC
SmvvVcmZHGtcugOxhxQR7j3TxAnpVm8l8iba1f62ZyDZW4mFQlLiaR5qbIYcPQhqzBrMaeArTO4J
TugEd1lFEyK3iEC0K2c8WJAyUs8zduh6mUzPCxm3LOFP5B+NhiFgMoHhtyhjUcFFWkHLIW1RaiV8
gdVQUH9SrAVZqZ+8Ht3vva/hZ6wQIiBZuiGODabaSMhLgPKMnJE7swngvRfAHCgpPnp4K7bCCZ7i
Em+d3j6zKDuyloBG2PO3s3U0C6Ht3MYWH7gaHdDHeAlxznyW8S6N0ocy87+8Qcc2XlYnPwW/a014
qQLf/EHCN/KldtxMaYVzlorq2kTsOQkXlq8OD1ZQvze/IXehKJkLCkFZTEeiRRKgj3W1YkhJD2k1
y3VYS5JwQX5JjS6Y780P0xfl60c5xmsKRRW6lmRdFZoDOu5HxkVuZ87nWuXmLFpOlWNcz/+DRBH+
wtSVAidhzx3XV81pHjngGWnciEOrwe2ZSm/TlJTs6owqQzNxcSzhftjNGK1H3YrWcQKTAQw7JQY4
GAOCqm6C3oSI9JpcFYo6lH+ZIYQXawDB5xcbXWkmEj+u3NlQUCj+3lLuObdlCu7HsxSftiHqPMXN
Oc0QAS99aSiPoJxrwN809UOQiWLd2NlN2k6Um7SXfBQ0qAbOK1dQsHN/mKWPTnP+IomXp//l5Nes
VuhqBQ+9rX60jv/eUA/hr2H8wBDdENsT5AGAovGzow/ZpOl9DDZRDNC1Azd8mhvSdLvqVdtF3d4j
fbzBzbV1CcPBF4LQZaixyQUBU3ojncaVcHLMTUNC8irOwyKHZ+N388fv4Hl7NTP1Bk3jCJgvqwNW
zDbrwdFyeUOH+CtHv+00Dd2NW7+bddTuE4R0CEKPLY20Jss5BE2bnp/9hXbomNeYB3rtZpwL9t18
RhbyWGQlPiY5m9ACaIa+9m5GySXNyvdmrqebPUA3ohLK85Xnh2unx/JZWVq8Fy42oo6oWlO915xB
DWVnzTCe+5jSTadiouq/Rk1VuL6tTVs214NBexdBLJ5sNHSUTnX3K6VksKvmJDAqMusuQ5dHzPiB
lVOzRtCij+XJm/XCUZ6CeaObJmPne4xzZJOQspGZ2dbJJiqCSSXA8A13U+O9p4yhleY8oQ885/i3
VqZh3mh5P26xtLx2rcQAKTNMji2/U1bypWv4qoPCvUlS3BFuQdKPN+I4CuZ1kos9lBlEQh4afwr7
kcZatQ78JmegUhwQAWau3NfuPU7LVV6BR+rg2JdFgEbK8tMNmXWZ9tmQ8U3dgM6OdLSRiyjxM/lY
P6fZTVZi41HTAFkWAIpVmVdSYuIE0L9NJdJMgGmVVLj75ZWvKwa+hElSPTE5IP/3sDT8//f7+H/C
T/K9MhUiO/zXf3H7vawUsTFR98vNfz2WOf/+a37OX4/55zP+dRW/N+Qqf3X/z0ftP8vr1/yz/fVB
/3hl3v2P327z2r3+48Z20dPcyc9G3X+2MuuW34LPMT/y373zf33+W6oc03NRPvzPqpzrz7fmtU1f
/6HM+f1JfyhzfOc3y7Bt2yHqztUde369P5Q5hm7/pjvCcS2BQsfyTEQUfyYwWr/pumV6lK19F7nM
rK/4I4HR1v8TJY5hil+kG6Q6OjpioVneQ3QJv9o/pRuZJTXadVF/KXq7m7Nw66C5KlDMnoI4oHI5
7/3c/Oc/CxNexZ89UiQ5/Pla/93LNDYU0ZLpHKHA8xJ9tzyoXLJ/l2f2tkWbVcS2Ile4CbK7IBvK
c+ZPci3MYV97cO2oAz9Gw3Pp0UQtpkFse9TlFPuN77lmHnktON1Ohom2AJJ0soWALkavBwu+1AoQ
BpRUKedZrkS7ibJkwuKxH/zqMfCilwqnHQ0gUMKa9dRJkrJaFuZO5UGnmbUoiAPVKSj6qyzpn8k8
JIWkca9IVTRWnZ84J/oRR9OCAR8FGm1IJvlGAyiLzpy+CfNn4buvw1CTohDADqMYsK6UK05ohvV1
amrfc9dPZzWNcUSEu2IS9IEIn0ghFLS8z0paJoPfSG9JD0uoBPAB0tKmxeYJeaOXASilGBaXO83x
YTPYwoDQQt0n8SQospkVQ5i9iQ+ydR15tLX+C+WhjUWqeEj1pF9J6YNuSbN8pmdGzLQZ37PncK6l
CA9AV2DiWBq8w1jALjQOGEcqR3N2xVBcU9Lz8X6O2yIes32hPoJogMXjMfWxExuWPvBe4XjPfgj7
oXQ95jrNY+G6H11I39jW9e5KxRjghxIsRVRHRHjukBZzJbf8b31iPNBMcBj4kd+L/G6qPChEdbu2
NVDGRVhTbZD9SNNGUFLoaWqk2hUF26NFXBCyHeu9j0mxHEaOg9jAS+6D2Q0GZlSZ+6wPuLTLQmee
pSMlkWKIEd7AFJYIWAXk24JZT6Nf2mz0NonNVCat/GkGLqdzn66iJq37r71LPnZRRWA16X41TPEJ
T3kv+56+r/OqCQpbmZ6DuXNn2HZaX7ye6oDNCcnVnzmHBILbxazIKoI1N4WXaBzS0Elj176ZRgwp
uSPPwmJVQtMSFyJlpX7wym3ols9FKaoDyz967D1urCrTjm5ubVsw23ZN1rA5OfejMrwVWieuFZHN
+k1xCoygKmra864YWo42EF+yDGo4ETr8ETMiVgU1iZFpB8NN5JpfFctCLd6yJn+j0w+So6ZAa4v7
pMs+dV2jyu1Qh6xcEEeKKpD9Wgi0+KIlV7Q3FV1sKt9q+kh6rCpWd2f3FjSUpNyMVEDuDCYLZpj9
YEK81Y3xbcr674QXNgcnnRD1dcWrVxHM1aJw1yzryasCnM00v5gv1A5g1bPmv41G9TCPryhfbAJu
GpacfXHlo7I6dIClvcBkZjLY+h6zTHXugvjLTWH+ISye/DDZlwSDb2M4HZrrdmi5TBg2W1taj2ZR
PTZpERw07NQsnej/LBvBPCS3v8U5JccEIXKCQzrtNJ8eO35FpwW6aUhPP7nmPgm0+JZG/H6wfRNp
GDl0sS8pvNh0HjknRDKyRC88BzbsVWKlj10u3xPOLiQ6OwYAyzEIsJEri0I5cW32uda21hR/owaO
Ir0D55DUMAxUm52zPGs2ZGFQnd05rJ/hKAzqktB95LN8TGFvX1n5iII94NAw64OsQSJ1422d4WkQ
YStAODMPEukT1XQ6rqKC9e47V6Hw3kStD5cGg7KXJgcdYALyGe++jL0MjRit/aEWW0eSWeNYN3qM
nirpXVRSKRVhzaGSY09Y6+IeT29QO/DfNpVeF6ztk+82+qYcSeE61FCW6TmO7045ayT7ZDEQ3dd6
rHyN6bPKWXr2cgD1JgowV/YPPOXrlmgStU2YIgPPSCHoqGDO8HTQEqwkzZl1jMZ8bdL/hp7NzN5q
4nvDlWtmbrQaZOPQxtTepE2BYqrAOps2zTUiFjG59pL6uOffFri9ey08ZeXUsETOo5VgomdoJM5F
6PPXvaT2EuFcnaJuY0nbWqsEaD6n1oj16ZI5rBLT5MNkcRg4gIkm6jYG/mROOu2zHvoXBiR+SrPR
l8aljMqPqhxuuBhcmhA5URIx6EZ2dufruI7C8uInqtw0w1dsImIq8uYzcpEGdiCmhdl9qUDJU5tG
j0nXAg1Gyk6JZ9p1qPiTsYN/5KG/84R9iZ3qpSBGIhVYSzqN1SPSVY7yJBu3WuB9TR01nCIC35X2
4bHt+kOSO6tcAyOALJlvF5q5LjT32qILulZEPV5FtvE2jOZ9o9SlCwd5jHpVoK/YdWHYrnwTl2Vn
G9iTSdHrCp+hNla3HmoEnOQamE7IS06CrnFy6fUFM9ybkpOC59+xdGo9aCrBsLFSZ9yW3cgyMf/0
YxBGaY1gBV30rM88+ynnMhyS7x1LiD2t7dcAdrktee1QyK/KB8Rr2vGl7Fy8YG18p8C8mqFx4gIk
bKQAQs/CLemwXw4Nrp1ngUHszX5DQYOvyRH3vOS+RkRGyUZPbmOdYg/i4Us61Nqll9GZCFsyN3II
3nZKzbE0wUaCQXdZPpy97n6omGWQhAbG3Sc4IfNx8HA+rWpJQZJ2x7VUPgIDA19S75PUOBOo3Arh
rROv+6T48oG5tNQM9h1TuvWEfY3VYnjo21Zt2rwfzipmudKgWbIbMlpSs6Fip1GPbo2M1eQMj2Jg
C/P4HIeltovThkiFeGvyC6+tFIMRiJaVM7IS9YsI6xLD8baNh0Pnja9BF8CWKVvM6haozhN1THFo
i9SH56N9N5Mk3o+tgNkzeNRuM7viYk/tqzKwqdWjjSogrd+MbJ7ied0h0Nz0ouk5qWrejepMrJ5W
7m8kyRVibhfK3Aay5k+AJelfWGO+V53egcMLUfrQwYYbVFEegDmeWXRQ+P4SlOX1p5QMGBbZxBsB
smTDWIaIRhkRtS76XH3N0sq2NHSGIi+vugi1p1FAKXN1DqARbmxv5Z9CWelljCVj0UEf4g8wCWCs
TMX8Kh+OQsVyN2Q+lOAxUJdBNNbOc2gnOhrUQJeChaqVsx8mrqxVCCYmSSlq8r7+ANisoCS+Y1VH
JiuMhA2ixVXpjDrMRYuWUR11uwbf4L5PovuiatKLo1XmrmyZMNiuvOIYYA6SHetppoOGKC+rov8Q
bfoxJfpb24gHVGzZuppBLKmUP+poAs4oPefUJBAiFNf3reOoJw3yycEt8vGqCaxHf8JrWVKNRB0C
Aqn/sEefplsEel8iUeln8FCjoj3XsGHrxuWZxei7ibH7BgAIcalWt3cr7ZFme3UHsjcOHPLDsSTb
RVPsQiRQdRkTkmVwIZ/Cqt9YXkERxgrlpRXjzk10Uixa0WyyOkZ0oiZIcEN+4xT6sHfEErkW5etm
Yk5Pw6J/1Ebnpmya6zSLAFFaNmDKucA3gwB0aO5RBN18aUUnpWuvpxIuv9Ai4+RSBGAtT85fVNZy
nUbMbCwX521SgFgz3Li66ElIlkdaf+p+Wp/bxKrPy55EEmU55A+aGtV62A+o2sWgmC1QhQnL4Zum
coBdKSFIjnSuI8GJjf/4oBIljwOXzVXiZcU+0XttyyT9esxT2rPePG0XPjpAi6kcjABiKyjpK0NS
du1RNeCww8Kn8DyB0Wha0UGFgD/UBtOdSvrgMKbQ0gddnEbRQRyDYXTqenGf9VWx8TH9HIOk1p9z
z7pNDHs9GnjfgeiSHJKIrTJm4xVwOlmNyRV+IfQBXDGM8tKWk3471tHaMhS2Zcv9jposXOl2EBzS
sXys2wkWR1U/OLTCUUADQc7vW8xwpC0hm6qnvIYEnQOr8UtasCZorUQPxG4gRvokXe1Bh0qA5skO
dkVP/TDTjW8wDXtmbjic8uF6MIsSV8EFN3+7njwmp2VRM0+YNxPi9983v/wMvsw73bS5wyj6E4AC
Lou/E6F+EqJ0HAZwXoZDVRUjrbhgOOlZAd7z5+0+j+Oja87rBxOuTp8rwk2L8CvRJ5ZrE8Xs07Ip
8xC4ndWb57C2XuPOmitHNlbXBWDk+/m8i7qVtiiAI7+rX8PKwrraom020jn30+ZaSxRbtGlmlNNy
x7KJyQzX+lAepD1GcM6a3jk4oGDEmA8T2HqzPOV2gLRq2e3z0KOw1X6LHFpK9tJ3/GsztPSflp8p
TburCU7eyTaAKx6SFbnwqJbXWDY6AzsLEOqM8zv83PQNvQGjh9U7qomm5vzigaZrOHjn3Z8/9Amx
KE1d7ftZ1qTP6ijmWgEOhnm3gVhxDI1LXs6eiGipHXTmn7sBoCkyD+JxpyLtBq1zeWLhgdK+a0m+
GqkfpDMXy5c0vhvCnVmi0ktfk+PbseKfvb91WHWAlByQrTKSm8jgq1822vxx8LTXTmRu04kZY6DD
KJhZU0ij/qBrjbk1Gfg3VxZX7VNjUne0ZrzZslfpTk9PZRQvkhF8a2XUA/FgoTOr5FQeSEcHIubr
B64LyMsssz6lBfW+1XLbbLR67iVPB4tuFAJ94A6105yWPbtJ5cERciNREZ3aebPsZU1nb2l/IuTm
oQH45i6PSPSx/jj4lr3Yi/nc/Yhf2kjI0ViOtpC5jrFdPjh/JD6ij+8lERZJZvMn/p0ahjebdIw8
20eJ4e5/UsMc/C6naiaJDQS7DnpY7JcfoZ8pCZrG7JHOQoaeLsVCCFsYZuTw/kERK+yq2SJn/gB3
1e1Qtd/VnRUyh52PzGSBhv2+O99WEeDV1M/Jf55lbn6ocSy08+5ye9ksNyeNBpjTFH5xkTnL8Hhe
g+GluLCIC0i85cDRWDJsoyB/iSK3JDvoLxba8lnGe1ka6am25r63wphGuhF6tBPDBHVdmCt7V7qn
BVwnNNGewC9kZF/aCUMJaiV7oL8pVdqdkrLrWAewSTlR6HRgYCrmY33ZcE7/safo3VHl/uv2cre+
/NDvU5DeijXyX8/DrQ/GZbndSTNvXn55tam1coCOn2M18tmWVvXvu3aNo5prBXOTuX+d9FGwypuY
cf7nI/s2q2lWs1n2lgf2I9dhqjcKBCKHhJkQqeS4+WG5pfscNMuebzUvNWp6XCc8qkkptW2J4CW1
akL6U2lo8ZMSBpE1B/suj6E72px+uekaxd53GVUGj0Xq6ufLW1arbVK7AhE+f7fL1+p7fP3LzWUz
zHf8vPnLQ6JycohFYUR35nORMhOHYWkE+lYLG/cgKHiyzLbzG9r8AMwNYCJ6GAKug7qELAybxh+7
tTKvYpG4O3+8LRV0Mq/sGeKWwcmfDy9v2aWMW4Op5JrQlXfa8teU8x/xb7vTPNB5DStp2C97fxkk
uYQzVJZ+YR9SO1mniHBOltt720rTv3Hpq04/f/3lZjw/YtlbNlFVf0fhY23NeTzSKiSrAKUY/X/e
DgalQwtEhTt/MowzyKDnTcH4OfZmfKBM3ADk1snL+etOp23GVUUNaoN/nRUe0ploHl84gaLmsOyO
mgU7RngQtObBN0eldErmveXmGDasQPOZr9dlr9FgYPG3QewtG4urPmPTfHswtGtEn78ehPMx6YYS
o8988DrU33YGURx/O76X3S6mFJoOrof2jMdVVpTuM8M4/+1xy5Gtd8a14WjW7m8H//KYn+9RG5W+
LvJq1k3wvnEUcj4VIzPY2Pb++AWXp7RuhQN6dEW1glsBnKCNcDQl89UPfkRxiua9X24ud1hpKdb/
vyPz73RkDNvzcMr+zx2ZY/ERvxb/aMj88Zw/rdL2b8K3LUeY6El128XZ/GdDxvN+Y6ARto3v2aFV
M9/1Z0PG+E04dEx0IeidzC2ZvxoylvhNcIfvU0v0fNMR/5FVGtLO3ID5h7fWsAyPl8OPbcLxmdtC
f/fWSrON4ikataMKtpMt9xnLAAJd4vwmUBEOIUrkGaCVa/wTNJATlnS2AtSKDvousxOMkqO9hwGF
b0KPw5XWUS6WQ7bPJTDWtqHTmeNVS803DmS1sQvjrnFNm9Ejfq1FFO2GISJlBujGuaQEuslySe5O
zqJ1cOGvwzHYTiVNhxpsBSaLl046KUj2CVSf1Z/VgFzVQx+eYgpegaGkRplTncoKcAGqv/TKT3d6
SdpJ5ulXjo+xTTMJeKEw/abMrsYNReRUi+uuCJBcVp2815oA4Qz1BxEDkQlyokiohsyyFDrrplSr
KAo2yhE/Sm2MdipHW141GRVRCtuWR1ZpOOxZPhE/1hsklqKHbcpTldjFh+M631HloUAnxS6dqq8e
VqiB3ZyyqSyh6rFU8jdmBGYwydHbakmydjXw0gEXkL094ibsDWB35LFlPnSRwEGeXFLI0PvXSPqf
KYFVtSkueZbuoQbd6BRF9zVjyISh6Nmpi01VpQc6nBE572N3jTznQueC5OA4us2RJ2xNFNWhHeF4
woqNTsCtD2WoP2gPeYRRLm5twnaxwaDZlCc0+1tQcf61H1A3qOVX0t34phl+Y51ZbvKBJoclzHdJ
D+w0UOyE1svo5sfTtU3ufD6JexVDQVa57d7U2V2a8Ia9kRBSkMF+QMh122adOOaddq9ZhbGuy/TD
ndXN/QRB3neopWHtDvexyO/LnlDEyDAmJI2AvJKa8EtaoHetR9ROxsqeQlf2HpR+dkpEhdcdiIUx
DBQ/BG6E2NOe4oJ1YtFYdxGOZ/50udrFKixg3vBLF8DD2+dyLN2jiVQbLpuxsTBVHgMBes90qwsi
yK3fBrBPLezUI50v01GUwfQhvAZB6G9ZgMhtp7sPQ1pW38CIKHI4vSyUmyorbTBTXJ370Kaf1GFo
mbCoTqgDNqALCBaSVL60+Dmtyod2Yk0djET4mm270zKBJEd33IPrK3NtpEW9gxRCX5iIKEuTpyin
/ZVE07Xr/BCDPT5KnG5+gONqCk11TNAMcsXWN2o2zwBD2eZlfQMwoV+PRUUgB6rjtSnExSjTndNm
FM1x5WwGPY8usd6+xpMLy0NRL0DEIXz5w0zAoyn4916MXiPtqnvNC51LVt+JIfGu04Qsi4RVwsrp
9WTTi880jLFGoloMJiBMhi2Ilu3CN43Qs7Sl1uNP+buWpteRpSkaJ83B5O9NbEzESKNRGXRgV+mg
UtEKpWlFHLwBqtoyEnc7Khsu6aAQpUv3VhU6kcg2oveeouuOhf/QQbSe6u4lUfU5kR5eTPITpDe9
F5lnY251r8KkIlRmrEisCbs76cjPVA9p0Ji4+aF5onRGRBEISGQdlrrMFfZ9fYXl5mJ3ZLf3BTY1
yktI2i6m2V6Hhk60pLrumBrBR4KlmhO0LgKSJMqJ1JSKAch2WEaDLz30XXKlWRTpLbeKtlkvT4au
27i4S4I9cl3QfbpA01DHsRgPhH/RiQpdmKBFfQe0Va17D9UVCuNROtaVnTG0xz6Fxw7wV29Y91Qg
vjsBTjOk2+dB+5ahvNnlMv2m2VD2wLigmR0UUq/UvtP8OmT4U+FLyiTIHysMCF3BGOGSzan7L9Ew
OtvCIBEUnZu3B+XzGtbmNS4nBEEpvj5VUaDtHW0TpcWhGeJPoyyHO5/S7tqevMe81wIaTZ33QEkE
lWk+7K1ydi/K+zGm/h66erk1mm44+YzjBhibTTomWGynjqSBr9CIAXGY8qnqZkRe/Ol1I4XAHJjs
4OCtp0y3T2z5MtG9bCf3BQrpValn9xgX7ju9/rA9yenY5x3dEu8CYoAEBSW7kxpvDL3deQZz47Aa
YSFpVU+8zEiKudyHVD6x2dHw0a+HNq5upCGeisiYrjyjxfRcAbW36u+FbkMeNbSLhf9tl5bT61gn
1X4yok9rKsdLIr4gSrnHzD8WmqpRJFpHVRnbIjHknbAyklmnGytIpns7YAw102CLYp8WHuatQzMV
/mwIIy59cG4SX2GNFIp4GKSrOBe8dtuCoWMpvh5H8RAOirKhrt+4XUD31ZnV4RLIokQrEOlTfaHH
9RrYRXJKq/TZFfpw7VfOMawQsDrVWN3nI0ih1CMl1GY0gAgMmDZ0rpq6uBvMiHiuFiaQ9LEtFY2W
IZ+vPulC6Kj7TUb/2AyQ6JGH3bjNSVGe9XIk/+irESR6ptw7kkpVRj0o6YJ2h5GXckLgl2dLH94m
C1ZwUmvPlov/wPbfevCY2w4dKEgJ7FBObmPELotbzXGxc3C9jf3pI+3lG3VPe9/aCa2NrlBnBqVT
Elpcx/PoTLvzQSVQNbRAJ34H8u9aTsYA6qp+1KFIkNDq9luHalll4DodKY9tzGJ6rKs5KbjLbquc
a6GmsLuYpU6WtvEYVT5cf8Vw1s3VzFmMmLiaexwbDGpREilUsi214KTLN6PxZY5NhTbVvRKdfgil
cDfKAM88EdqEW6q7rg/+ZKhDaoVAGpFAb11LF/tEciENI7gAWefB5aYUb6iXtkEG36FFSeIwvXJg
TufMn85K6Lch3EfwAr193fWZOorepB0F0dcVUlyFvY6Yq9UMatzkheh292GEznipKY7ik6LR6PBJ
ksey9rF0lc3HKEgRLI3yybXrHx0FsEPachkJbdSAHRzZssse8FGTrWrfewYo5UrLv0E0szFGVohR
MkISsdmuRn2cNXijtjW16S1uUQcYSXHdlA6CWAcBmxHbz2ZnmDuzipm/7Xq/ea5udewvpYd5Oe4i
LvKVYe+87v+ydx5LjivJmn6XWQ/aoMViNgABUJOZTL2BZWZVQmuNp78feKa7+h5rG7sPMGZlWdQg
gQgPD/dfoLmTDJnbh3i6i+XyHY0JDFsyPfyDe2xPMN+tjJwIXxXQq9Lar2ZYmQh5vAt915LEgW+h
ZwfdO8N8bgYDaMWzw0SpnQCrq0XC/bUUKrwEB/GSTbj8lvDxWCL63aDFIyVXmUgrUumFGrUtl+TF
VGrxkuQnOHO3mK78Tok7oPnQSlQ65fbSHvLEpEw+x1jyLVgRTHTeLKTaCPTTnTMNtt7MTG+QJAxp
hUT2KPQIOMORBRpTvUOgQt51wSkq8+qcgsqP4opyFlm+reWgCBLo9PMhQPvAnwRxnxrFTTbAmkyF
CdpfWRkBxhyUe8rLlehSeMb9GJfffKUF6OAscRsKnmI1eoqDCVT40AxoV6chUF61Kd2uxOjXXCkJ
+vpHW8kI4CTZZ9/v3/+QY0u7tHlU7oyGZt031ysLgvcmUJb4vcKdBaGthAhzpUbcny5WuoTWi5c7
h/bOlb3f+k93/9NjlBoAYaYx1jgrzzZrwFhWub6qv1BW/E/vuL8uqBH2cfSpz+jIC+gB/uvVWpqj
t/DnfrcyayIzg3ry55l/u/nnEKGuLDawMeSl//VpgoD9XhiWsiP+RWdZn/mf/kopjNh5VSPwZTP/
mGsdcta/3v/XL7h/VFrhiZwrYEH+PA13DOcKIzWddmV9WMj+1l2pbLX7UGjWCun9iXIdAfdb1EZA
nAcsZ3+eQNJ+cYx1lGVqkDtS160CowtDKrLo2uOHTc36/idIikNJMu9La3VpDXX/9uf+mKVMEUQf
2pJ5gbBS12dbea3l34uuaTZhohwhntsacoZQdVFHHuCSZ3m9oFHOCO3WupeVT/lfVf77rb89pqrm
FnBZ788GecsBsA4aChbtAyhSzqhVYO3WUhQ9t3IvaynmG+KdF1jQrIPeAlWb9qtchoNz//Q/f+a1
xlaueMM/j5U6GqXYdCBbulaD1/JduAwCVsfp8V4u/vP4MEyWN5cyzsugF3ujYseNCiBccN5kRfpj
JBV4tYLyTBksNXWf+zMKNXp0PBvoD3zhaj3X91t/uyvPc+8BQ2BEH+/2KOs3yNou9u9doD8GF39M
MCLwBcjTUAy/N3/uvaB7Aft+96/HGHd4q9l+urvO3rK/lrEN6GjFDAK38l5Fy/ZpmEJafmzc0UuP
hW2cXqd9YYe72as37QZfQ2h1xnYEEah512X/Ono+Ira2jqa3W1EWT46o92A+Gtz8Id3nx8x0/ODW
uNoDxW/vqNsAVjaIs822v+zbDXw193092JHgDDzjmjab18R0jpjQ7V4LY/NqCp5+mb95oN9wQHgN
N40yR/lLyl0hvTGx/fz4Gty6jPJBTEh3ItNZ9vGOLPiB74ZlKgf3+WzG9g+qovglS3u0tjYYHYwb
dHtLyOnWLV9S3PGQeUJ0tHfGt7g+qcWF04JHS7tcS+2b0zPjsr4sO0t7y8ijUUe/FNaICy3maPK+
bt0ucPGtEAWvBfAGWWW+1MtVR2c1dKdlJ8pINZRnjh2csi50MzL18Tp6XBIJ/2CEwZNjlm5Rgxl+
YAFQs0B8CfUZOPrm+Mr3SI+96fM1VHyYZlg9Np7VLAoYffCzgBVBUUKQxQxdbnDXUr1q2S2zA20i
hvwJnu8SYTI0HpBrBtLPRSAl0K2TyYb5G3aAjLD8yHZ4K30MKJtAaa+casQzc9Okt7FDdkVx1HYf
Z54BZjO6H2w6gwjhKpRv6GcRP9Le4ehl6wr6hgZoiMGkDQ9JvCysayc0jawYw1jSDWQqZleHP4au
J5pm5s28wMI0L1kAkXZy+U99LV3ZJ97JD3SKoJoF2Wbp/PRlnp34Rblg4giE3kFpQn0sTiB3hlO0
F/ile9W0oYStfHBnNL/Eb5HuGOfa9KMv8Zp1Nids+E1juvjg7OTzS/BIVARahFX3Z+8uXvQ0bGK0
/r627ZPouROR9Vju4ubUCYiI/q5KzOt2uaM8YgX5VeSnZEQVPn3BUaRB9j1FXuCxt5F/28BM+gm+
SRbRrSAGnqtThNn1uXjOqqOw+4E9AgPrfdhN2UMnbw2vzHcaEaMKHAOKLVvQCIOMoHNzRdmQ4mjZ
XvmZfmDAwNc5IuLEpNIEDwU3dG03idvfhnP+q4qd5kVKdmbn5xDXYFOj3f2iVw/WavpTPUm5H9YP
bfHO2zsIVvJ6PtQLdIWw2XDVJfbYuTtNH0IGEu7CeOSS9c7rshe/fZ7s36iVfEjJdnAGNu+Zk7Yu
AylDSfEH1RzwRO0jLMy8uHDsZGZAbrIfLn8Fh4d5UzmUENXqxOAKI2i06yFRkV7MW7Gcohd+HB/J
hIi4sEb72M1ura4jOgUSJ3gM/GVBvBuFEGyQwTs2WDAdVAEXgdss/whwbbv+k5HcNjtZ2ljCMQpP
DMoM0gjqvajJgAlC7acqDma7z+5nqUhBZD7X1ZNVfYNxBHzpW7lbN7uy2dHsMChsNR4fGSdHofmi
panyAZp5U6BsoCpAcj9kiGNIvoQmodR/KsF1UJDNwRq5foCc7RAr6uIdmLKTlVe5Opm3RdrXmKEJ
XBG4IzbzWypw7Up2A3vxSPL5CCB8r5Cky5e2dcOGRGzD3KMWqNkNczL1TJvr3qNZ46jfpmTPXtrs
+uVqfZgXrrBM67En2n7Gjnnp7HMcPWo+DBuF1d4mPDFNCAtjs0XHyIBOeBlV91N5wGIOsz3MY+z0
uORET25xOQx/2A/uGruJse8MJY7hS/v+m7g6sSla1WOJusWPxh2Xr3IsXqgzzegiO3DY+KWh9UnH
RL7BYaFQ98FUASI5f0OsdXG4bYC5kZOfETO/6RccPO+hKe59hYJB7ip7BiHfZNrPb/SXzpwD6m5U
MfxFfeuljR66wWX24L6ET0ROcHnNrrDBdzhG/8xXUHmxZjiDC8DrzQQc4GUzByf6EEon5hocepNl
MdhKe8lfVw413KAO4FRr1CxeCJZI4a4DlSpfguIOv8HwTeQ+LmbKSsqoF57Vzi9+hI+SxV3whj0X
izKOfEERRw3dfAdOj/fnyce7ehNOvwExi9+cOpBeNbvGDTOJ6bh+fPJKJYWwq8U7jJqYwTxLqL4f
Xsl9wXDKo1E5n8YHUoi28Gw8IC3xZtrWh/HA8sd1NHxOUPQ5fnPDx5OhWVcRnNIQtkdDmXWYhV3k
Qq8robohOkh74XmIuFKMDaW4VkCXTawmNixmy8PCFWVo8V0LO3byIxt7hgPAOS4HAkY+qWS6W3+y
I35/MvJYLgwHZ6d9DXl/Y164StYDs35hJW69xUmPxkPO57Ee+K/GB9uwY8UHRyMKMBuCguKLF+Ek
PEt7LhL/XpOXyfnmJOi31bN3w2nSTpxxbvL7+VkMfpbQgV4sU/VQufRmQU4/sLxo+kYrX7IX+cZl
hEobuMHNOHUuI1ohRvlWQsjiXBknVj/tgVmGl3m4ST6j4iBz/RwZ0YgZjTd78VnKoD9irQvdgzHD
YGFPyjsJldRZPaJo+/bOm8lRcoa0lR8IlSEck2185MITfLIXwqC0Z+bRLznyy4gBbyzu2gnzH1v5
4NcAoWYN5cxqdue2gsehjI/3pkWgxxU++EPFc8YOcBM+MezzHSQ9zIkEBnTlcl0wnUbE8rPQDi3r
5K5zUVsiV0ASFmVClHN8znDebJQH4v8qXb0OUn3yGGbZD1+LxZ9DsBVftn2zrYJr+820DgyfqwJl
nCV7huONJydx9YSLZrwjixKOvHPWwXTf1lGqupnkI+zBOAE4W+8oGk8kC6qH/NUPtXiTbC98hOsD
InOZbtQPIgqv/TPrJkKcZv0BzgUpnfHKKSiP8TWZAar66ExA1kYszS0OKB+uNX1GfQeyU+ZK2lAx
cgNl7P4kPGIBFG8nTjFKLJXVHil+DNRKohZadNX0njrohyyKtwtmqfmuMzyaWjV03fbawOXTnyra
B5mMebLkaKdP88YmHaKKTWiY1iAnS7bljNM5NJ6vc/1W5D4IrPgDm4NFpBoA/hwAHYqSMSDortuh
eHRcT75U3FM0Lx5vr1lOZdEjbapcllVzOGDBJR11kIqGA+3LHr+RspypYKxFgMqhI/LOcjryMWMM
ixeqTcOqNtVu4JXWqSpftJNu7RH+zWiISH4AHK44W5OrDuswMMtT1ay1Yec5bCV7Mc8Rxmfzlcwc
XKQM3prhSkasHtSNqLglwZ/MlevzGJ40rHCxLsl/09cWXlhajWeEPhmkcegqzNNwQ+uHnGYdYMea
OEKuD5N7Xc7Jsxm7+XayNuMVd5z2fZgdlAU6DTUOP9O8+g1II2B2jwvd99tE9SbVYw3EDSwyzx13
HybzLEFtGu3B2qDX5vs+Qa5rHoXnpvEYaeUb8YoRMOGlSU178nrrlJMOhZu4Oqlgj13o5ACCiQKE
FeifFMDkHU1BdhhkK5Mj/jJx6gPpIT6Nw4EvzI6DseVH6Cex32F5JXezZfr3T6BCqTuSpLNitP1W
OmeNTW6AYGZEIjyyQDnKaZpxRN3kx/Z7an9ymAnCA909rErw1dL28pP0gRCZqxo+DNkUhkFzQDnd
JDUmIONQizlfQJU9E2FTUJHG9nBrfFkNUG01eq9l3U0+w8FW2crE1i1L9lr3kvq8MWSL6sX549Ic
OBXmLv+oyt1k7FXorY0b9XbUOchoZviBXeIHwSW3dDUG15bEtnEZgB3w7Tw+iiQkyql975juuc9C
StbaPepbWhYoL/eYm9vVGcHrb6ZcCauLxQqhH5HP1nIwznZHm4FEzkIiaUflC6TyK/WmmXo8jFSq
Q9/dD8uUcbAKF5tG4UQw4eJGyCCkpzLZhFBcJSc/jSeKjzQ72wcxRn71g+YuKjLAXnCX80QKiKQu
uQAE2BYHfB5cHK8aV6clNlKu1XczMkSjjcYYao75Gcyq+L5C+y2E6VD6Q97xl4m267UW8Jz3QNsm
PBBdkekt+peRTre2TwQ0TdlBOZNyEuoDj8zsvF9QydTOc+FhL6wS+Vs7nt4mDbYHcPKN2OMF/Bu/
GHt+71EXr/wEzjHP0D1KMFH0RHh7/QNqRoju01Dnp+ASWRXbkOxZ3xilq4seZhJPj4iaetH5npgg
mMPm6AMyEsYGj5bm57/DZ8gOxCAcI+KDKh4SKrtYH6RgbjH4ZNXNIdb1xTFRSEN8wZl/hRTpH3t1
kx4KlkG7eBV6Dyno4AlCElopvddHSrkp9WwvJgD+hW6k2fOgPbYUhtVNgod0x0zqRLutPwziT/0x
QL7uQnZOEaoO5LAw5xztMXjAtUL5hWtH/hJ8qIjXCbndwOG5YUlS2NrjqiVXfeFpNhS7qvZHmpE3
vHqUYUMYkz6Co4XOhOSUK+qtcWGKYN6tfHCZEXGPffS7go74Mu2JPwwFA2lPm2udKdvaOGrduaHR
3iDf/RBraGY9LdmbOrhlNPtR9A5S3Kaia8d4Zas19E1AB0epdZpL9r0om/6heB8/oFZjOMUKTJQ8
4NO7QRpxg1CttW+PrMpy4Qyd3Xzxf3TJLvJzd6URg2QAuF+K0fpwsYYzsIdA3agItBIvElc45fIm
7tyaShvAg88VOoXMInDt0a4p0bZ4N7ktLro4sPvzfnU8gWQYfCzedNSOEdHN7Y6hRCTEkYX04NP0
T+F2eUrdFC0BKyrckDMy7PBCDPUP0As4cbuxsccnhlyZ/R6U90/sGq8i7IJNtUPE/MPyJI+YyWLu
1i8hSm4n/ZkiC+QNYEonVWOHAZjP7l67AVikV9Bpp3BHH9Xy4NfDpaHa4UEHhIOqC3aT4aBGcT89
hCT01kU4HOZ8RxtDfwgPtR8+y/22Tjapj2+khmDXhWiqvqen6aCJtrLNU1fZYtf9CF7Qjo4R4WyD
5oNw0C7Shoo3USHlZdMRJjw/H11hkeHjgG7cFTR/NsF77YsAi1V/9RjZV7567HcALevrLThrm+ho
XARKCrZxKd3yICIfdsOXSXAjslD5mP9MbO8u9bSZnmIXE1XM25Y3/T386J+xMBGjfbKp8dLeEn1O
XKxkOYrgEbrVHZll9VV6BM9enub0XMqH0kQ57caFbh2T6GHn8AHsIvZobY3CtsEwKSTZ8ssTGoxr
TMSem5h/rpDt2hlu+5a8EkXFdzpkoQ/pAZ5mnBC/D6UKDsNGG7GvP6r4SY83zGLpsVavM6wTAxG4
nSn9kHWZzZYcQWzwtsTIm80/wihUQ0X7na0Tyx8ZgjCsm5i8BPTRwOKiJbz+X0LYhTDBbD6aLtaB
bpg77Q4JpZSYeYDlnFFX4buEu1zH5xpBYt3pnP44vhlAEMhpzdf8GPs5sj49bgTNKxiFMnTVDMMs
OwSheKCZxa6Klg6tNhNgkD2jWPqAiPt8kq3V8LqE5YFgXuFO3Q6pUgTLGrCeErM1eSbdZIc+v6WI
WoOlxXnRNazrIj1Q6hd3xbpnB0nixhwE5VjBo5ohnGbvk1Eg24Q47Ctp28zJR2EzIfCNPEfb8Ret
P3ZNiKsb9E3s8Dkb2Hsabvdq6XsgFnb80sMTKbbqqbSD9zV6h88drSEbbOBb+hO/9l8pVRjK7xvp
W6N6srG26YzsCjZAO7E9poh+/GQwIBUQE8Rx64QcSF47zIsf7IeIcaALyDiOUr2hLU4DSm5hCdPn
2xaRW9vZjjYT+CDKByCAyBCI8iA6KmGTvFW3KHVaqEG2tjV3JPm3pd63Tv6InLQEL776LB/QdMc8
XE8P4J8oDlnn6KKOtlRss1eTtWrE1cexDDv4lRTQ93a5CYtG0RTUtjcI/E37+B3nFipFyrp7iV4G
ye/x7l6c5BEzxoHts1W/Vy+UVL+75IFMS/Bz9dp3CHWerXIvtZSEUQovly2hI91bA6rGiTPsxrP0
ar73gu3XPtv7I1NS8YZb96q/R0RRWuJQ/OHmej26PGFyTXvQa5oPVKD/zRlgF/iTn+XytwZ5sFOP
yuNEPvGMYI88nNJPmX1v6C4MEbSoPBwSnaBxaRKgcV68Vl/VV/ltnSAxsbOnrnEBLgBaQKlvK60K
/bjBnlxSFVTN1/rIGF+ts3JgdMRbLLJMX7tMFWYATrzv9qL0Exy7r/i5eq3cNSu7BE+Fsg27S1hj
Um9LEHL14HfdogWjr8GAJSmLvUJ+NuPO/t3ZCiSmLWqJbm64suHC5yG42WQABOBt7A9fnb3YA9OH
T41ouh1gIW8nsAiQnp1hSyQJH0hvT9a5ru2nyivPqfG2UEbzRHWDEw/k4+H2aJ2RsFqtIOirvos3
amwvnzSA9DXavkSvpFDQ1MHjY6lBpDOvCB4i/Q8xmbA/vBpn3Hipi18UInlqwyQkz/Nk9vF+ftJe
p18gd8sP5bF8DnY9ElOvCCE/MRJ/18l1wK2oTl7UcG88PqkCv+0bR4lnyTbOyHIjAimc0z3mqqzI
DIXgCodt2dQ+OgKlE37kQBZt1Fy3g+zK4ttywN5oT3JGdSOVH5BC26bjrrOejFI4dkJ4Ddd+Soiz
8Kp0zs1RWXtBzUwOKRqWF46lAl8Y6T1UsfP93AsGAK+B1sdIB+j+mFXHhwocj38X1Ltjc4FIUJCR
G0qS8J/nv6T27s/ka5vrzwvVEJ/gRHzqxCJ37vJ891f9eWmnrujtGYMm0JaoUf3t/fArpV047uMV
It8Jev3Xnzsa/v5YUI2k6JGpfVpghlC4Zb+L7/Kfl/7tnfcntBVH/+clZQOpLUvbG0BxwH9N5NKo
3QY1RKL7n7Bej3G/qdGwl9z7TVSEW8k1MGmGMh0d/rx8+NfX/PMY7Iv6/37E/cH7a+CTx1uWGrT/
/3mo++N/7v51K0Kj3PnbM6kaKSBkWJr+PIEuKwe53y9H8jKpqtBmXT/73w5//9kgQkP2yjPTqg1J
IJnTeWUNLsgoil9rDTcuZg8KLQW9Ot8lQ73VNCPy6OyLvqzUpzCn5xUn1K4W5Qm2FfnoeGsla9uj
ZGSnior0LDqZPfCJRtcwTmFp1yMT6T/hy0y7U6vKH5bR+XMBjrITKaMJFrha5TVSmtFRaFlYggVg
RKX+Mwsq3jxyizyHhU9RnJj+kEsSFeNB9QaMFcUGWAFEPWuraMBko/Q1G5PJ0Vtt180NGDzxqbpj
fdJh4iOnZ8WSVs+35Ia77CEPSM8QCSuGeZNIWzmx3Eklt6zTa5K/hSF5ClWOkc2bZlo7oZ1IFRN0
Uces8awGrY4ovkRt7qmSQexSwuvyiXLM3uhhckNN2Kt581zFwqeoLw+FlnpB+DUOKEspBftmAo4l
X5YGR0UwKiZdUg0Dn747GT3+YPpCUSfAbBi4qDOZxRWoGcY9TaWxOQIdyQ6A7iuriGa9I3YMy06l
oFOOg3CKsvMYGL/nbkLBvJJ/gSQ5iaHxFqZAWOV+8af0W5L24Zh9F2ODwECxkARELfjV/icqzC/a
yMWhF6GSl+IS+VEce5WwXWqgiZrGdrqTgel2xasB10XqpH1Tz3vAJAhC02dZAti98iM2EdcZRfh4
bEBHFfs5pSOEKAcmBF7epU4z6uRihPugAdWoys+95Q8oO+LzhgWK7PYapkS6eQipeXbaB6fpqwX0
J1nZRZKTL5VsK5swKVikEMUCZ6yoeuScMyWRfldJ/9WGYkCzQSXbY43HN6bnjKEMc+wMzCWFRosO
0HftoJNUHqZXZ9WKjpTcA1w39XtBN7AJtMe8m9/yqqEOavVUU5UMnFHxWwpxTYp64TC2KG2oZYFD
uuFPaEjYGjr0prr2qUksk0SYd1Gd/CpzR5WNVa9mfK5MVte50zBeGdppN6TJcQIPtOprb1oBhxws
k6szdinvS4XXVi2bwmZAXtzO5ZcJBumuzZcPPF0JKeihAytrNsAAhA3YwHf2+nSfQkfKQF7GSOta
ivqbkeRKUveCKutnN+uXgK40nDO8vMTpeZqGw5Chtq/XIHfhOyKxcpqN8Iay8R5NcZwaLMofyig/
Ti8Nphy4ig3yLqGXWcmdjKGw+qz05mTXmvxZf4uK9YMm9rBLS07XhJhJZMwHWZMCFL34cGueWbyG
4NBpeM+jZ7m4kbaXMC1fxMAD4RugedAcrKT7LY2WvEFR+YZH1jNo8gYgJujbuQ5Py6B96gXwhQmJ
UIGO2JJbtSs0iN0Yc/krwUF+DpT+koql6aTLGfDzRapxipEaJM3VMPgJlDE5jv0bNnA0G8Vpr2Ep
4UoK3e0IVRfQ6FbhZPlPgxNrZ42s4qb50ARY6wwFCfnwo7bLDbRzDI6BbWEQxBO+qslB19vXuGd3
kcsjFHYQvXSsaXZkZp261Usm5Zrfacu5EoSXiLm56oIji21VniRQkYnFnRnO9Cr12On75GMepVeY
ZwvLbRf6osCOGd8XyAmzQnkIElbQjjul1U/YjB30WG7Z0YjnPMrIVMfwWv4emupX0NHn0WhA5nsl
WsRNrcaGEyEpasiB0+tG68pDRq1Ng4NfJnRcYEEjPdV/lAvdT02g7CkQe7ZNhmMscMlrlNUfWtU+
18V45pyfl0be1iS0U5/QNYV5FZoUvVILa5r6mi+LL1TVNVYRcBcKFobGgJkd5PGPOt2UclLtUNEh
R5TRVVaVFGhwRkVeTJ3EkvB2B2HqCNoAoksX8chIsSwdsm+hNCPA1d2PqlPeqrN6F6rpF8ZbndMp
0ZeJ5scOaDCqpQFbfuJ3Vpco3qCIByjcno3uhlLdDyYK81XqGP1LCFpdtXABWVdBYA+ll5tDTHmw
T9ykrd/SqRqdtisuyhXZikWAWhfmv7Vclp1fukq7oI7es+5LjxamuohZejkj1Shh3wJQH7H+B4iW
53Cq2zPo6hVVSkFdKiE5y0GzDcaMbk2Xv2Aq9aXJSrVBmYs1dq3VqchZ5FmGihM6HhjMP8f60pKd
WhdgnzIiixFb2JR6PQB2fDQyaGyTYfhiqdIGRpN7LKmYVx1FEBNs71SVV6Wg9wUUt0Aya3wVJ2u2
4WjtGpylnGJCzhthmlexEcnYxYJR23cUQpr0CWlyxJcit2x7wDywbSnWVhrZE1YIWMSkIAhmXTsq
CZX0jt1nREXMLXMs0ocgG3aFik3wiOSrgufJ0VAQk1FE2gywe8GaTNlWSrXgFFJytHJAn4Yyf1sZ
1SmxpWSU55RoBwr6qXnOUVTaRENv8W3pk2DIgYYpvknkPMVj39atN6jILGM6AHJC3osB5rZSjGBu
HCAG0EhoKAAOc9u++pZSffv/KWX/M0oZ/NH/J6WsHP/GJ7u/4Z8Cf+I/JM0wIJmpiqH9i0tm6f/Q
VVmXdNmQLEPWNf0Pl0z5hybq+HUg63dX9/vDJVPFfygoO0CEhnymGuu7/qlu+N9UGv+oNv67x6QE
se2/c8lES1E0gL6ygjkocFJldaH8/nyMi7D9P/9L+t9z3nVDYcQmNOf0lcUagAh0phZh5L5GakcM
QMbKMx1NgWJFDAo2qjRq07P8KSRK7Ar1nPlBVcK8WIZjZX5EzOMdrlFtGj/HsK5JnH8At8XbebZA
ItPNEaSDmtGBxx9ma6Sx/KRAY57QzDtUYnOMkZY49+MzEmrUKIoU4YExe5JFUcE6DQxNS8xDgncf
hwjW6IUwwg0KmDujeVMrCPVNByElBQ4RNuYxbKh3NMO006o09BDuYrUI1M4LGwVbHiNHtsSId0Vq
tDSZ9dfIwlCklHNUVxS8IRGEPWuGtEl09q9BpSoPdaH/NvSMgn00/I61jvpxox1jq5t2qsmiMS2h
Z2Qtzd8AGLZaKsJBVXGtHLv3MVaEc4xV+wD03tHGwA8KaXpO2dtXinqS1T7/QooMVZt4G2LL9zAF
hYjWcrczldUAM0+xcyvlxA9mcy91g+iFA53PRjOQTKmyTQYmnihxGaGEx/CFa2uKNwNtPGXW4kNT
GQuYMiwgUfdcDk2qbNVsN3chZjBS60/a1opYLPE3oxNYoR8bzV+6kMnHubfQ1RlxAcY9+6wi8+FP
+C5OTfGhNu3zLMc9TCkQ+1lE0S3QftUFjccWv+19UCWEdnmmYzRQkZvHVN+V6RX1VBkxD2UENfjY
5xLVg9LFDQ+KhGYmfhYbBwWhEXkgWE6j6RrgPdkAqD+KQgYcjN0BG89jMgnWkazP01/Srgj9xZpO
2QRUYsmiL8hzw6aRxb0K4xm1dO2samXuFVqMbkb5GwwOza2QJSOlreSLSf9eGCOt8IXkClH+jVQg
RCPL+DChMEWpHUubRGkKYHUr00trFS9m8zcMxq+ixMrcUFkTxTD4hRLMuFVWvgAmX4gUxDOlWynu
nEowHrSCksGwVvu1UJM8Ux8+YDhN+Hp2pzRcSnZEcD/KscNJtNxpRmgdFjqAiJuZKFO/lvOlCtvw
QU+2Cq0tKYIzkTLA/FpS6Xaab3CYl8O8+nIIcoBBdfWAsK5yGtg2HRPpR22mDGx7H7hawba7ETB6
aws65AZ+NLo0siMj36H8LB5ytep3lQXDu+uoekJnctQUQZzIyHXK4d/C1Da+NeTv4dyNZI84SKwl
kz2dEdkyIH7IwbEhdaVvXCPZPc50Y3LTzzppJN0RLmOuwhJEVchc8aORSClS3PQDxuKZWpxyNG5t
U9fHbWHpns7WD+YqBFDVpHUvhQFIcdBd3dwibtLV3mQAyNMH1c/6LHTiMQsBeaRvyEgBnR5ISzT6
Hh8xDVQPySk6KOZjMxK4pBlJQ1j5NhZOB61l+UQleYCO9SEtWrwdE/AJUU6jQkYrWCzbh0xeflQU
Ncw0P4QxxXkLfcdYE3+beojqv6A5cgD5LJjr7ZTk33xvk1aGsavKmB43giGuWSiAksqS/uLilOOM
AHXfRkjCv09U2dOgFVykuLiASC9NYvScE7Rtfe7otma0IrMOzljTUtx8bNBStJegTzeaPqVn4TGs
IUPhAraTKwTI2xH7dE3/xmUL3RcpASyl17gk92z457THTJIyLaLJsOv15Nq0kGasLK1cFXJm0QFP
Wgv7mPuYNOkvOgrdyIECKIKyiQJMkCbuLEQeovHsH/K3amlSj4UKIcgkZgMB90Ctl2MrAy5B+24B
T/NLC3U6CylsSzkMvRw28mbWmw99YvyoE7+y7gA4QSF9zX9PFlTktGhwLABGCf3AxvgaNchYGTd9
XHyXk3VEFCg9pz179k7qhI040F4HJRJHfOVyGGkgNiX8rFymjSJrldcLvxeSbC+eotouJxFEzPgb
s3W02ycL8fxYCV9Yc72OHQACycA4O4QPEvTokiQiJhX5l6oLz4IYHKQRDkuokYOFMuAGYXitpx48
geWQfQWQFyQDyx+aKFkb3qwcH5qhQJZ+UhpXUbXURVqPfkI00M2E4jUHK2GtXE1QW1G+gC4dXmbF
xHYqoTTSysjoj7MOXq6SZj9o1fwsGtgwKXKF7WXbik6IgaVbqss1SJvOtfr6KAUtw0ejf4Gr/HxN
pRwu3oxEdEwzq8MaAXKyYWEPRusgbchspwovexnpEseoBclRrVpeTWW3Kq4MZdzvqOTlG9EyKda2
oMDwc4XM2ybdfqB+qw/s+GA81ptBp/NZQd7BIoU1wZwqzxKyZ3M2cbAc6mdRBNFlhi0m2mye7Xae
hk0vgojWZQHw2MJ5a3AbgmdaZme85wm+QeeNenOK++qY66F6UBoQOyFdE71lmmhTmVzGDOZgqJyX
yhr3stBuoMbT945zKifxdggMoOoChoeTRRmElR1RkxFCQUXfjKwFdg70sQk0LyvyAi+ijB5i3EI3
8KY3qVDXB6PLtxSKRxtVt8RFosPypR5sQCbEjlVQX4Ec2O00TMuzGPbBZKkMBJP9cSSbJ0wH5G1z
E2IqTBEK3Qj7hE+BEVW4Aiy1rwfYAY3RVG7hdLPk0lXVdOmoBejTRkmindRqWK20vLoSpmOuQYHO
BiRT01Jz9RF6D98yv7QxaYCVahuBkn2YCTcTgYqdiFgjfFsdzli/ZEcovz7VhRB+GNzfeqrBFK6F
8DuZAQpV0t/+i73z2I4b2bLor/TqOWrBBoBBT9IbkqIXpQmWDAXvPb6+dwTrKVnset3vzXtQKLhM
JdMAEfees0+H/MENK/MQLiryLmtQCoeEowWVaOEYdqS7SD5O33g/zW6mcGMeFQHoQs2xJaPKxTvo
6hOhcO3wMCGHOnk9Fsca9hnfMo2WrSnMNdS9FDmBSTZKZX1NUmqzRFZNiNZAJ3MRO+iUqgGPzNCO
WSxZb2zxVnxL8xFxrDP80JaAer/ygugk/mxhnqASkJ2A3Fn6g5TVCPiuGzsKUbPGPk2dnqyOxPSq
fdcSm4JyrbNQvbrcB1KH+bAm59/QRLdYZL53jMEJj0QIo17kRDGRnyOY1zKIQbBCDVyTh01Du31q
ckHxs9VR5TRPQdrhMpUkFs/xqpOBHi0pCVpVW2HlXeHqo2EpWU9z3NcntWZK1JNauywgdfFmxFSe
f8OdLpin2bS0I5KsZiD8OMLgeir9eyvQk3MdELw7cD0peg89W5FC7ElQy5YOXreO8evOsKtb9XJH
pGf7CB3JB56XNeKXemOEKZiXCCNYPoH4PP3GeA1VCHE/kD/7KQbf3zCX4d7aDEQUF81e4ZfsQaYf
qtXW5u1N9WwicxfzDNQ2YzDQ/kvTDYVuSMBqNXMISamXGtKotPgoZq6ncDtvS7XDsMvbRaDnLKBc
hTVUG76fdILk2mVxYXDZer4RJDUjIqeho/hNlqRVKT6V2mzm9FXHyr297EoBKK5sv2ecJSFV6m1w
1Nui3qvWdK4cMw525mPREL4TOY19CshmI3A4KbhLmaRbykWrFt6vuid1JhrLmfsZSqI0ZI6iKHTT
MK09BjsHxZ67LPwmlYQ5t9yl/vKkUq6qiEisDDrpyoqNZV1TNb1A5byBJF9dtK/ZG21urJd9hG9H
uYcUz0stlHvobU0h5yh72NtJ674ovJdauAapyltP1DsGjlz7KDpwVUd9lNT8pSLu4SQ34X6yF+ry
FGjvfXCGO3VwkD92q0Zl3tWTiXJ3obvdS1eYXmKwvZiTmt/cOmP26Muq7aELn2NvDHfqQ1Gfhfqg
htTKd6JwH1rF4QqSCPQPvi03BkH29gVdcEWqNbVoR9AGFeyTd6A6lzoRw+aj2dc0Q9UXeeKqgZJz
rttDw4DAU2+IQqFd3i+s8wNCORIrj0wn3t4C9Veqv1dFfF3+ci7bxc5romM+DxuCH4kY0q2fUOso
FE9QnNzOuDOYEbu2hz3EbBh7E9K+gj77pQ2JZzUH7Ljko8xz+UTAWQyVtDBQB5D14XvdK+Fdnoek
dcrG+YX0EC6wXoicoCD/JW187CIzqrrLYpI6QteIzy2iPt/O+q1YKHciS9HdclqbsXM/RFQakVDW
Wn1jhsFtI5i7aRE3ers/hYkhYdniaLf2fdmVD/iBuWPSabcXE9IIg3eDcI3FL66n4Topih+Gazzr
oTGsMo3yGaztz7n+nERoJDKvegmH4sV0A5COFj8BI09umqjIIDxMd2R2OGUtk9dQlcC0oE2AT18M
FqgKZp6EXXFpB57Rux0trYVmU5j1hzGYGfq4w2NSmdU5bLrrTtLmwyx6qo3ZxTEBltxOwbNiLT0a
OvfXUO+OvecWewOUuDFPt37uPSZWrtOlis/ed406wZaU7APk0/HeIZWG/Orh1Nr2ddb8mMw7b7mv
Mrr6AaFAqzpPryJn+s6EhNq1pt1oPT1zU6bJwwXZBB6FSSKt6BAGbkjNQeMTax6S0PlUZLezl/6k
GA2QcI64gGbht1YCobWZQr/ep1eeM3nryR0OTlLde80RFsS+NgPqrh45uU7Z3aZuzjhhwrBq5+ST
jfl1D52UUd9wrU/PgUvbrgvF9cwgo2safhIGfVFaDRFj5o1bVU9exr3OwqlIE7ohQBP7QVdic5cN
7W+tMzy2wvs68CYsEYqDftT5IgrnocnSk5fr93XWIaybrW3VLD9Skzn1kMAwTsb2zoYumgiEtU0G
vTzMkNZM1gaf79McBKja/LZY5c5r01iEfVqER5uRi0Kov82rYRuVdJimMwEJe8B7v1qywGEVkxoO
xiI1J+eqTmAVOCVtr8iG5BhDynWQO1R6e59XGlIjmp3URSn9fV/M9B7MAvzEVFxnMxpLLy2uKJwf
rGI+EQN9TmlopUMawhybfhS9cYNR9WmBh5sa/hcfDCVZbAYs2MU56mC6VlWNZqJCLKvTiUzHccWY
dN+I/oV87nteJcRLis6hQTe3QJkS2Fm2m6yCpBZ6dlRKpBiLe5sbLxuNjyFE956BOJ6g2B+MQSKI
B+GiGkdCbiOgdmw04vCNb+OpfVnmAM8DYEwSv16aEGzf2CL6NwVKII/QhqUJ3VU3pQjM4zreF4v2
pZGY5UAClzWsQ+OrW0LrDAjnXEX18E1Hq9foWr91TNqN3cLlQIAExYbY3fatBz5JIkCkECFkrKxl
8VkUxmPrQSH3MMUDSMg3iURFWxIazbtWM06muyiB0r1ES9MsOcwSNg2HmLgmCaAmYnfdQ6TOFJoa
RrUnYdUV1OoSenUnMdYRPOuKIdaKxlmLS8bP1r3EXocDyik7QpcR388pUXd9DgY2HPYSvolQEXi2
ngraPa52SiRYW4ewHUnUdjgC3cZijcgeDncLj9uXYG4whAPVeFSXEtpNif8XIwuU7v1Qr/mNuhLw
PeXP9MLumBcvV4YkgEsUOJnfvywJB/ehhPOU3yan0fdLo38p4qTEMmqfe5duPwiM1eSBPeitn3ZG
6O9C/tPWC0eS3ZDi2hhsLA9jXI64EnAKnV8T+SBZ8hJqXkm8uQvnPIZ33krwOfBfUkgkDJ0B7DN3
DUR1AYVAcOmwgJiqueNV2ev36Am+C93CI4n4BS4RuPVOctclgJ1waOT8OaYy2OyDhLTnEWUBiW0P
4LfD+kErLkC6A/IipkBi3iFq0cqsXloq1ldc1jaxRMI7YfOLsse8a6ZqY9lpBeA/eKi5Bp0Kv/4F
ipl+VcDtU7LmqaJgfPzlSQi9Vlx5CkpvZ3dwa9JNOsD8c3Kd6Lv+E/GcP7nFXLUSbZ8rq3f30g/e
K7f0YW3JPBpc1icZmpYkP1MHTP4ogflCkvMh6Js9KH2z9VqqV7uktRnKckvjh9QK/MOgC11g3XBd
0OJJPH8ebEpo/cYAtp9+IJ03QZnF0keTyyB4/3rRvrs9wP9qBv2vS6QLWQCNDAUQBUELIhd0GnuC
5fmXjMy9zZhYrzuvAtRij9ZmsLdNT2g12U1kDzQyhMCRcQQluQT68trImIKcmFy/hH9jIQdYe7y0
skNwZ1I/p6vUn+oy+lLK4IMFYXaNz10GIlhLO98FMiQBKjvJZRMA9EVGKNjWJ1tGKgxkK2gpIt9S
N2BxmOK+Je0KUyxRDLVzsCxiwDXhfY/IatCYhW2EjUSysB+LdEFPmqQuxVIuaGE/3AYoO4joPYwq
BII0iFnFQvCtjmVKfUJghG2NDrcvs99Fp1RGSgBuPMcyZEITiCiNjIY5ZPPPpHvkXYv5hGSKsOpX
NkkVBNPbmbGzMnfnuOOP1Eofy/66lfEWA52ETdZH/nroTeZMhGCQnkAFTpirAsMrja/4dh72k7Ho
wEBHXIA63jPQwdhxG3EXk7MRycCNzP6cUt9eXUiW7iDWtYzpMMjrAHP3SJuRHvvK7RD4JxSHKhnw
QS043idYquY45eYf/splGEgwEgviyoCQticppCYyRLOya25z4MF7/4Y+o1hlU/GQDN/j7hyYhI50
Mn7ElUEkAYkkDckkboXKpHPTb36A8JNeRHOYyTFZyDNh3LQ1yDfRMUyMCM/uApJPLBmB0sR3Vsbr
ad3x5xTZRyqVV1ru2egKpXDC/ubIOJVOBquEznGRQStxl72Cdbsva2SCXdttHCv5Xpn2d2JyuK92
BIRPNlPNnm+d52nXZjwkSDmBqUwy5oXPhMtwitTNDetTo/WCjzMiWCUs16MMiqFkem9BD1mjqto6
ZMl0hn8MhAwbzZJ6tyyylDTmz41hltvebWHvo3YWMp4mI6dmloE1Eck1roywyWWYDRknYgMoCVMM
STe6jLxhNtCt3AGUxyQDcSLhr1KdiBwKKu0udr4VMjxH13/UMkzH53OE2GnueoGNqyJxZyR5J0kw
peRrqk4LDVrIB54smPfGfOXWNyO5OVu/KR/zzCUoTZshC0iwKeG8eraqJCZabeuSHW1KnvdzJqGm
jaojKJ6p2r4s4opoaiAV1VorQK3PeEQiAwI86UERAQM8A6nb2OvVnM3j+4bz69TIf6iYijt6IhO4
adipatdlMSDvwqTnJetSQlSTycnag0Km6nB/lvyLRykDOIMP8s/NBv7hfjiRe02PuvAWh/iMgftK
KdEwJGyMp56uA/pJFryAK0RHxV7t18WXxLTnY5yL8WT100glh4HgMjsG7Fd41LT8iaTp6IyoTVd0
oNbKCiGwLG2QXwnVWq/z6oCYcRXWcONod+GiIYYLEhvlEUWwpXIDaOT3Iuv0GDnMgjVJTuxtSa+d
Auve6DJGanH26Ixms3Mkgl0taklkXxB6JrHQDoGcOCcJ6LFILtTaZV+pj7fdiJ+qcXFnFBILHwYz
AgyB9upt+7KzaEBFOBk6vGTsT9nSbZtUEFTrMDlapiri7h7QLGqcpF+VjSQ8y3JWXXgoF+oE80OW
IHrr6W5pCY8TEhFd1QsGTLlmy4Vak2eghCKrwscL0XY2cTHRrWe50u/Vo8mx+sQ76abBnyjIKGLA
Zp5yYRKyKdeGpA5lIsB6aD3jFKSjna+cEXaZ26Sf1L4k5Mqp1gzEaCu9FxQ4i/7VsCwyqJya0YRM
ObCDAfpP/V1tqN020LhjyieGzBWvo1w0v9c+bDLgbbdphetLvT6tnCy+txuj5Q/WZQS3Wqjdc9cF
x6m861tCM1dME1JM58mNYUdsAlgkw1suUgYJgGsswiXka7RnrLRCLtSmWoi6w6/R3KcVd2I4h/1J
BonLd+Xdi5CbwnNcjGnydagjYB6BTjBkjsbU2Qbeo103uHnmat1HVcica1XW+uc8ZLKyuIhP4wgY
QwJIzpldXAuTFRxwRVhNZd+gz0KdV1LS1gaq2W3QXRkmtLTJS76lU/adMdA6s2by2cxcbIwyRsle
PJUd35IUXl9UwqxYUr2n09PrYFd5u6YCBGIwM5fQaB4OMTG4BoWKnTXb544ZTTcVzj4deLpGiza/
9M3EfHO/BHbM4CQ8U/Rt2HNsYuOpNIZXLeMvEIPXrsIE6bcMu6VTyjd3cE+hBJC5A8RQDRdOLRDK
/79o5F8RjZgWNYT/TTRy8zr+B67/+Ef5l2zIt4f9KR0xdBnzaAuHzDldCFtHIzK+tt1//adGgj3Z
kJaLbMOzbfQjF/mI5coH6ZA3fcv10QHBB25p7ET/9Z+W8Ydloi3zLDQnXDLsfwtFDHP4o3rE123a
8sxCHQOEFNGTf1GP1ImdLWNYJFdtHa8pv/J7scg2QFIPKZEWN9JTGSYQmT6Oa+G3SJ9d/AwaQbhR
TMm1jpwfdh5pW8u5gvk7ndqIe41aWHY8nQKTcY2Wz19zg5uJVVEn9+ml4m6Sq4XnD8ZWrfZBAUJe
7lQLIJ2QglMiZ9Vwr5Tcpcqqb+u8H3eJDAJQC6NtJYBBbjO/LLjT/fQUz0lWpn25cH+vqc0+t0LQ
+VgdVRTlwvTqLQqzVBVwFUrZoY9dkaw+Y5UH+t3LqrkCvl821ZpPOzwKZrwfMtYglAtLugwuC6e3
o31vO+dURlFMMpNDLWK5OdJK3y0xfne5n1HltJ5RHazrYQZfMKi4AqEiF4ayvM+MttkxiqcLZsvy
99uqSzzNMZ3unaqRjjHZvqllj0ct1GYSJyhsY+1Xo3n9yLCbtv3SusNmdrQECSKq6yyir+sEwWap
hp+UVG41Cg1S443w2s+JSuo/NYke7uZ22HuU01cuoemrpo+7fTYNjwENVgPtwcHw8sc+MiKU583N
iGIOBFi91ZHh3EJer7vmvCAHOttyrWdiuAe09y1IUQOTKrxtRnvYWSmqQDIeYT+MS8YABLhCWx5V
4Kj6bBJRP3EnrwOIMqb9rD6/cFli0LW213S3dgkxyxDSkDr2ScBoekYWr4vXjnjcrYLkXZh5OBj/
pOdd9lnVyDzwsq3OuWyqZ7js0/2AFlRNVlYz9wwtfj/h//E0Hw+rpw3hUHOdl3S/t+PpGalo88b3
U/8mHDpe3IfXoDb//X1N5QM8KJbg7fnUE+SN/h4neNk3ZNDiNAerkQuGlBf48S24bH84rDanAmOw
3jNvUZtEBlT7BipPJn8uscLrywUU4D83UwXev2yrcxqmtMgh5EnqyNtJ6pDatmMIFZ0brRnGYRz+
m6f9sO/yz1fzTBn1w2G1eTnn8mqKDhGQxsB+o05RB/7uvMvzaWHv75rUv7rsujz0su/yt132pa35
qRECQo96T0zhPsEVDHeRHFxrJYuKjG0dxAeXyIZpzbL+uIpCBuXtHH5KegMnsahbfasboQHtgL6F
eo7Ls33YVM+VuhI0qI74/NgoJ8p/fA4S+9AhlVXn/N3j1L63B6tz1At5e4bL9uXRH/aVOf7/tNHL
4yijnyos6tsxp53XCfJbyGqZ9LftOBMTjDZ56N2qI1mb6H+5mH48VPWH3IppI0MzjF15sZgLygVx
DCRVNTxVkNFbU/TdSaE69RJydDmVagVMQWEbOxxjN6p9jJzpzx6yah23RswV2tDgmSx43NS+S5vZ
aWXEy2VbPfiyqc5Wi1FOzNRapDv+ypfURBWM9SEiyyl9gJreUgD1YpL0lp3VAUmPUybWPYJo4jn+
svi7fV1Kt7che13eB1XTTa29Q0ZS0U7hSfHjDY3pUNmYTqcuZS5Gjm1/mj3P2xlFfPPGl7ycnKpV
tVdTX2tK17Cds+iQyLmqWvQDzZK8wkmh+poKiKgWKs9IrakDb5laVYksHF+9rkUMwOUCTwt+3ALB
AOiM8GWSb5XVkpVctZZGbk09bicPk4RtWPOKAglFlZ7L32hzU7gs1L6odL7rxWRsVcdQaSJUF7Fw
+HtxyhxbOedXQVVqDaAy7YiyOqoAvrH3sJFM3byXcUMRGWg6XBXmwAz677H44fFJJLBDfmHU56uE
BVmw8IVRO3v13XFk6x0iCKmtPN4yCXksYKwyhaW+r94J9cYE8Ddtkg33waLbJ1rgsrPN2p89btZm
0ZckzMOSzPOCzD3VazcXG2SfasDrChwalfqKGlmy8WSH1Zzw1dEzHh94o8oTiYrUnyvXXeO5Atfs
N2jU4pyeWhrpHR1pAN/tEvuQlbDuQ/sHr+C5GkQGKBiTNiJ8oDBMS5DRm1IFqG2lGnjbqbbVEbUo
Fp8zKzMDHlTK6Ai1fTn+7qSL9CDLNMzrZnf99pQLI8ONHzAbXjTrAd1QvqNzvsAfdbmcqFgrtZhi
EMTVaB2M/CBQih1NeVwtVD9brb31stW2etDlnI5oS5RK6jnlQO1tTaoQ1BpeJpuesB6sLxjRpY+5
pqptvmUYYqu/YkbfHZ9FqK/KkhCqD+eoR/8L+9Qpb/+KekgQjz9DPwTHIqU3l8XlTx0m6sLkXyIO
lX+UerfU2t9tqjcDZ7mz3HXyhnRZGPImdNkM5R0kkLcvowt2VkPYW6BuLaW6m11OVGuIRLmvXR5z
Ofz2tHFmFYcPO91Wvqsf/ll1zj/dJxjDr63M2gkC16WvCUStXHQhLey37Xer6lAh2b1/e2broCpb
/fPj757p46nvtt9W372KyZz41ckSrnrq/3FcnbrEJV48g7T1v3vh7/b+/b90edHpbDzOfoWF/MP7
cDnl3VOokz5uq53vHv52/N1rsODbt2jZMFxTOfq9QITw52YOusimnntQBy/7L+e6th5sqyX7etmF
TcAEMJyB41Or6kifUWJTa+XM5DCP9zMjV7grLKbZb06LXKSEFwCQk6tqpzqMepfZ8OVMtRZlkbGZ
s6JeJZfDgr6ijrWO53z3dGaRc08aK6Ko1Ko6/vYvqe2kWR4RQWaQaGWQ3+Xhau3dc15eknp2dZiP
+15D+LMzcujuQ2M+q9/K5RehNu1QQJN4+12IIQFCfjmLQjyKi5hRCLJJkO1K/BWpSbEy218WXtHR
wSugPABFt7kV+cafCXkqJk8bFlqFahWrmqNjPaS06r82vQNrgBg82c/jN0O4KbNhOWa7bObTjrgA
x/MKoniorrde9JXBDhWE2dK2Xtu/Ei7wM+BGnpU1TuESPaTxEOZlc4IT/+LSiTvH7WzsMM5+jciE
36q5dcrTlP7ZJ8R7i1KvwGL/l4Wa4S8x/no75DajIfY6670JQzdkgBul1klY3MwFit60TjDo6j2x
7uIpk5BbZzrTGyfYlyEqXxijQcvh0WVcNMnySj9d5q6qFKFmsaDnx20tbKgl42Cc/r9g968U7Awy
uyhf/fPgsPNr0fU/0vl9ue7PB/0jOcz4w3d9qru+NGaZF6+X5//huKZL19xyhG07lvHb62X5fxg2
JTkdB5MQJmW9S7FO/GETGGb5jmEb5Ej/e14vWX38a2qYqWM28xwcX/QzTPNDrc4SVkS3OQhP47RN
VM5oWlewcQVBYmUVXAd+eEJH05wy137MK6jJi1dEB326izVSmLRxOhYdYk8Ga9iZXSjOmV9O8HsQ
ByJHxu9k5famq1BTZVgjojR5SLXO2aLqAgctuk0W6CDb/Dg4jvX42pi72OgXjHW/P5I/HW7vHW0m
htP/8XfyTjmw+NER24b+MR2NKKfZSU1PHAP05BJ1tJviNId7ARwjkMG6sAXofPmhCyyYi2woE1/D
0rPRv7ebIV2yQ2Hoz0VgnRZHr/ZVQ1tiSRNiYRp/FYlgi9quP3GVfeIn3a6NvnwoNP27TXTTrVqQ
wSFWwmd+GfgE5QASnaizxVoObL6q111BTY2kkrzczUs6nrWsPM5oOQ/0++sthneYToEJtLvFtDbF
9rfUQmjbpDPZ2nrzqPozQnZsfC5EJ3LhL+2Ztht1cASle1y0u8tu322kkTykA9pZm9aXobKxiVhT
LqK4g2Fm+HSu5RRCLQY5T7SC4G6KS2MXOB3ODkPkya4MrC/loXLN16EESTTbKN5U8yuEjVnqsb9N
ZBcs6nnPCt8lY0Xo+qmiULAvBG3xMqUsOMkZjdWjZAidbPlh2PlMt/kuS6dUTjW9XZxn9yIbglNV
5sCXhVVtGVoxGpKbS6f77xZqn8bdp7Vn91DlRbSPrfZ2kme1fP2kMIb5RwRGKWPuWmYWekkTgKBr
cPKqTAmxTBsAtnKqQynOOam1eaHT1H7mbjZwOwAVJBzsCGGRYW6rD1W4oH+cZV0h8GkgtvwcNqOG
98WLY7G2rcXH9Fx/M1N066phrFrHs2Xc6R27Ft3c5bS6rnzhNiszGqqtWlQCmbYVlvF50LDt9WVL
C7jqn9UutQjDiYP5opE1YN0tuhQiZn2PNFguKu+XIbW2WYGtJbS/Vinu5BJxjMOXChaAi8kN2luE
aQdmnWMgRYYC3yzn2PL77VBb56ZsZPBAyfzC/OqJL5Td0u2EiApeyT8a1lUMZgLv2XOpMX2vRpEc
u8qmARfDEa4KZOcLfezhPKqJvYuapBykGr31n4l0zXdBkeinFrFCly/iiJWEaJ85FDtmko9h0ljw
nzJkHre4A2PQTel11jPUqv1wAwTVO5i+M674bRzcBIGUlk008nWff5oGsE/SFDNlrcuuMl1rYFgC
wNYaPKlF8LW3ewP2rYcpHBTQHnUHPQOpvZ90euFGDeiPyLg71XdmKIW6UhPTVpSfebx7VJ3JRUwJ
pst+2kY1KdzdDPMgQo6U+PxE8wGAn15CDDEJMu8hnNo+cWOiPacE2W/Mqntu4u4bfAsNC8FhWjzj
GHjTuujd4dyPEbnKcf0QVvNwxpKD+aPaaWPxVOeLRxAgvm/VHCa0bGPnVCXC0V+JrPpijZG1M2Wz
onZaaMwRaRsygZXwlwPfYh+yjcEVz6iLZ1RsTFvTbDkO4Y8SZMiplovMv+fCMR9TZ6nWfla2a3Wh
5IZZH+x8AAxEKM0y5Xet2xOEjhxjZdug/fPisclazDwRKsWunId16lVAdafJgcaL0cHCjqa11nwq
PdM6+uFTVNEXnjBiiC795YdQN2e6I2mgQXkaXpNS341LmOw8k5aSMUZoDv2XyLXXhUHpkXjEZ2QK
5TEaK8bXAb5/z7VWsxMFJy8m3NtMBOmVFqS1yhpOUa2ZKPDSxzEE6FpbT4WZMaT2tH3X1zdlX0vZ
ZPA6uw92WHyFUVBvK+IL5NecMfkpi5t2L0htKXRdbOssXE6hD4a+wSyKcBPDR9uIF00svEoIWYlr
d3wfeoCjLcCIPqJHA7XGRJ25C1vzOYi15sB14t61nluD1viQaS2yL6o0fCHuhxRznAnOejFnCgjg
qytUItvOZCqh4UL1G5C5UapTgtDdzVL3zo2Bj9OGGIRpUS+ZRgCpcDejkzqHGJ3BmvS7baZZYl34
C6qhGZCF23RHG+P1ubDus8meNoXQr/PI+mJjmkRuRyzaq5hhkXoaIZltQoOZ4CLfKJxrAVF3zvsa
UAQZZKk3AKfjERYV8xvD0iK8w5hjg5SCiNkQyFnq2IlNo9phc8OEnZpgG2f/+5SUu1hLg7slbHpM
s6Rw+c7wqXJDcsPSYw0TY5eIbOtITX8a1cUBI+GhAfXeVUzgcoB/hh8AeMzSTRnXn00jgonnE9ln
EZ/RxAxfoqH57jYQcK2Qypw2aVCXtaTbxtmwIEARMnwPO9Y4bz2ixaWfzTiUNISmhhpuWoPdJ3mi
tQZ0t1U7bRfN53q04HLvYildJmwh8+tx7fdQmhZSwspZe3KxKK6WQtPuRCuPJ+KmzJk/VsvaI1RB
Ez+CIOT/Fb7h1sSwKzjf6Kpw5Q7xfHDratun0jPlmO3aha7aY6sFDVp8iXVGZuM9RAqsXKVVryMv
uB2FWT+IKru2XTIqEcjiObObbWOB+OZStrO68tNkivypwIttpp+FT0k1FYgkYtMRTPCa26UkvK5M
T9Ey6MA0AM9g2B2ZY/A77+90vcn2Wl+V53746nTOMxUScv3s1AWhxdfSsFNsl50BJcNfCFAliiTu
x20p62EVgZ6QxkS/q1He2jrK4prszKuaEdvnrPzkRPcB4KxPY+h9ISO22bRL3m8xgKXoxWhbv2R+
1a1tXN6IZyx7b86IW1zPfUlMH0F1DyQyyoVxSyy4eZtH494ug5coxmFcVeNjPSK9ofr0K8N9VM70
R9GR7BISeoiKqfvNLOO4MsOZoT0X4phUkHvaXwimUOwWIfPwYN95DnC23toWBeL9JbbLb2VLLgEE
ooR7TOIfphKRtJMGOO6yFh+bxhC4Dypq3WF35fo1t5BH28zNg6hykkbraw8bBwbM2icq4+iNBmxx
H+aKHo5fZxCsZJw/e0SBeFMP/7XXNo1o+Z46C67Kyj27lNYQKP1sPUI22qV4sR3oihUYWmGX112G
DbHQ2gL5pweCOLXmre9G4psL5Ixu6xIeStM+FcSPrhDOkauDnbZyg3TP8A8KIq2Z3JH9marJr+H9
1h1i9ib/7vkeCQGM3ZP2Jx/6Q2kNd/DsopWf5beS9ptlebFrzQSIm29LlsJTq8Z5YQJA39hMc0H8
hT9/XyQ+2EijfeFYuxrBNF7OO3eBD1a4xiEvdGNN35ZK7uR/CoMC5KaFTXZKmDB45KIUg7emQ/8K
XdKoQ3G3TJ7Y9IV5rXnjtScgRJQdEvQu8ndm0AMV8xhLpS/E1q00N/kmOtCXkW3hiut2HS95g5cd
VWve3hplAGVzDB0YRj0dxoqJeaCBIw3qVRmbWAKbCMVmhs/abMrP3fxzLkjoDAtxM9d+Q2QvDuqk
r59Mc3qeJvelqIKHkiozfgVwjqi7du6SNwd/eq6oqLsTtXVrDvb4lNHXwk9Chrx2myM5WnSPLFrj
ppFvrHaCdQTNkPq5460Y6BM0jpbZmc1kOxoTcp+2u8GCdwj5lHeFlxW7FG5OWMvQWvjxjtOerSV7
ruvqxrXsbRCapLYY4bLFh3dlFyHexcIszgYqyMj3Xsv+29iaT9xv9paPqEg4/a/KHI71MvF9jYG3
tstCUsKi/SLhdtyFOSCGEbmyRpSQX4ZnLb1bGGbfQw1hWNiITREv94YZ3ycNQg+Kod0GncdSfIG3
k4OqYRg0mCAYGJiGTnUfgc3VMv0pDzC30Z496mYGp7JKPtc6mQBiAF0UesuxSOA3zgEgyy4HC4J5
bYUccY5CPltjOXPfr+6C9MZwjnUIeQxJ83eaVPcNGYz7PLOYyTnxNfiMeeek4tbs7HE7jjXX4Rqh
QMT4CR0mgu/wOBHKeliE3+9GV2PiVKfTvq5IuU4d0F+BQcozvAiaJvjtUyDycwbFOgA3vbF0o9zE
4QCw0a8xuye81ToDydBLnuqsvLOccTw2xu2YMh5v+Jtpf7h7u3DB84INFqVz1qDaLfWwDkLqXjhd
+xNgI1hIMajkFnYgOZoTpp+NtSTGtoraF7cMP01UWAMSbGvsRtsm4o+ecpsYba6Fnb5k2Pv9r7ZV
mddtCNqQ2BSIwAvMk0/FVD+beYj9BXbTugkdruTIxbhjvvbaYbb8dFPBV9n3w7AqKjIeEQRNzOy0
+yjQm91Uz95e85t8t7hZtW4a+zGt5VvKtVAgRmmDCvMZnW5s6sh1U+kvK8SnUrNi4o4YE/dtc+P1
eM+nHuagGZvfQmzAW8swPxULVy8vNQjqdp6IOL/WG+9HEI53LjL2tci4StgZcIY0/ZEYrrMZYueL
Y0My1SN8aX5JNINsIRSMdzGYxc5SkKQNft0K13UF2DqzRbljboaM2R5uuDguISPH0ACQHXc3WWEx
FEQQqE2/+jmG34IQOzSNZx+sBl6lUx+NP6ouq/DHH3zESnt/dIJVSh7qtkticB6jHJQYtg3yPvsB
6OHKz/0fJaQCq2eKWGZUH8v+2Eu3oo9Pk7fJ/2Qa1tntk6NR/hqzdn7UNMYc6LiI6ThaIRFieS6w
G2XlDyegBpgK1DYYPagAOFujxRIaOTJpYhF7WtoOkLYJ0aMZb6pgwanUxzbZIJh84iQ+WibZEpGO
55oKLG5Xx8KKmjKEd3NySSwnjUk8T/ddF3X7YULeCAjiDkP5U2HFHgAzKFMpgviierUEpF7mIhAh
za2+s9356zC14OMTlx/9+DXrvYe4MSB4pjdmgqWdPEBUraUfYA346jKC10cYEMXkgnwJtJesXQ74
Nj6RlV2s7aZ+4IkZNoHj2bZe+qK345ZQVn9NhPe00T0GeV2ZRruum8DndF/ibCyOeQi2cdbMLT/j
gqkuY+jwSqQucIZglmSF8KZnLofMHwtCkZWbKoKhmCRiPevQX0uiz8EaQnUbmFyKbIZQHo6QOhlh
O341wLWmh1ZOfYyvuHrUkcDt4B9sIyMBZRxh3qT/eiP/y4+ZH/uwhtN0FRVVuuucL1QQ+bpO8bqb
wUX3DEjmfjlGevRSEqONZK48A9XzSPdbZVVGPt/03+yd2Y7kSHqlX2Wgewqk0bjYALrxfQv32HO5
ISIzMrnvi5F8en2M0ghVIalq5n6ARgDd1ZnFoDtp/3LOd8qUioHHgbKgJ3IBY06Vezz+y40EtffF
vwzVzM3wXCx5GR24CFp8j8SkIA3gFWC7K0OJ73Jm5Byk2Cl1WRHODB4UmfhvEpSfKjiYUfbLYBZQ
j+hfcaJDIpPOvWMq8oGHjqwgZwZah++G2v41KT1M7cGLsjHgjIq8DIrItd0E8DrK4AGcH+BbqGsO
bRE5SBnBeP47Xg1zPT+qQWEBQ6w8lZQbunDXZoKctkjbYBUv6bgykwrqvCmGEhuSHjkcf8akRm9K
ARldetgc21TQy3NOhOM4YkXnvgXa5GEDixi0QYAxQU7M3WDvmtUIv6F2wXD0NtjTxPbW2olCgBpq
W+H+xNZY/VCCX9iI4sdgeSLDAdEti6tzFPT2fgoixieCAyl5rUL5mg1Wuh9Vfam08VPrljO2+x5j
nI0Jzsa7c9c4MICmO94hQ288QWIE1Rnnz2hoKhfHdd7BVRwU/zd9EH1wbcaAgR3BgCyiv6cp9etu
Tif9m9IiMupHFOYgcRxEKjAP2EeNJsGrvgKpadOHnBs974CGsA1Q2ctoFfhVMRX5HJScenKVIGdb
NSGZfB0v0RnvIOBSTLo1HFC/BMqhg9/UVQOx99Nj3QXhIUsDohwVWaRGc+qb9tCq8iIk1Txs2vGg
rPkFm/dT0Ma3zpfmJnKjXxCa9m6JgV9PzqOT1a8ykg8JSDynfy0deWtNd9Xj9xipKbwxO0svfeps
npaBqj/KxSMxRbBu8dvkAY7FEMg3HvJmRoACTF1kwbeA7sboY0ZV49mBTxZHgDQbTddi4q6382Nf
9gdldDdzedbs8lfdFF9Kj15iHum4hu7nTFIqYQ+4e+jK77u+rbaD6p6bQrwE1pOxLFRkafxuu+nO
R0rJd7GXa7494ybLsceFzfgzxcnizQAmB4vlcGO8EdWLK6U1Rp4M+wcF21rH2Pn6NvxauzEKjtij
iUbZ3Q3xfQv7NnF/iyG94r9gVmaFb5Gt7gM6zsXr4hbyN+LYp3L5nQ3dvbikpOQ9L3IfugX+ajKn
+KTWHrpb7km5uA3g6cMejzRkQIKg5XjMuIvXyrwbw1gc7aQ6ppSp66Lxg11TKGsHnCNc0wfvsirW
u7FhcMZ8nw4kWxKNJ6KN2yXjOFvSjicqySX92IGnL2LykKMlGTlcIpLpFZbEZEZ9r0ZAhnJGybGK
sW00NeElLpYrQrSh0FYATGBtmbewqNaAwIi0leXGWZKafSKbR6KbvSXD2V/SnMcl1znoSXjOiHqG
M5muhiX9OSUGGl5bdIgFydCj2Z4DBKYrSmxGmLP+mePOJOgl3fol4PxK05u7ud8wIkioXk16uquW
9Wu6s5Zkari+YmfG8tV3qGiMwXTXY5Vd6xQwqk20dbZkXGPERtK35F5bSwK2P5BZtmRiqzn90ibY
hoz2sQ4ybHMwSZ9G8B/j6AI9AQ29TJ8OQDm/l13+gqOo3EWgWyW17tp4yNzozqrwIE5FE2PGHsYL
bO73LgrVWsbS2pcT5EdofN5dQJFPrUUEfa7GY5Bk8ipnvgi1P8EelfNZkUJFCm1yV8Hs7Bo4PWLi
DOENmhM0Hi2J4+mSPe4tKeQYc4i8sEO9DmYyyptDtiSWx0t2+WwhzO5JM/ehrpgaHF2fVsQAEzyJ
IVx1hVxnE4NK2IApv7fN0BY0ab8kpgdLdrqapYDiCaavRwYsMygjQG9W+ZDcTwb5sEE4PuvIY+Cw
5LIzHd8GS1I77zh/VRf8uUqTWlcg2JrR5gHkIeM9J+xdLanvMTFM4HBO1ZIHT5XM64s17r71mh9x
Pr5XjGWwfTgnr8ruswIXwzAP1a4KTLLmwYhtg8T70Tg1fjk/eC18++qF/Y+R2c+5hrMHk9Vud6M2
VqpFCBWIgejhwE5WftOSdk+N5JKEfGIS/5akZMMMYuxJVSflq/XzX8nkYL23mUoJn45ABsD8jSp7
IJ1d3rkp8znG17s0sbI9v8qhG7PqUTc83BC/jvFQ6ytas9egMOKTX41vXVLXl6Yg58YPMZDK0QEW
ihjMNkzzFunpOI3LsFL2a9Na2R08U1NEkMFAHK7sZMDGO9m3uAZwUMD75qn1xkPvEYqBNRq6F2Se
JJHT41TejIH09sSs+oe4QM3ZgD12u3rjmMeokM6xaH43oYE/VAXvuk6WbKOZZQauotgyLp45xEi/
v9rsRPZtSonvGfV817fOixZ2eVPVtbDFBuYEdXi+N03WCXmYDltdsmrCDo2ja2h4Qm+1n3WnIAt4
fzvuhdFsu7P9Rfxl1u9ePz2GU/IIIOGum92vYH5WuPW/psbo7GvNJ+rRg8JehAAV/6q7XD5Uon+h
XQ5OGJmHmQXlmJBCUsUgTGjpR7yUQHpQr00xZmtj7h9libg8zvWeVyE4YHIYi8EIds7sPweKwFtR
lvqh1fGvOEUgRI+EsZAjXqflq44jBl48kjB+3ooUls6yLdzEmjzP2FSQj8tnCwMVTGrABVnH8WcT
vxIGdBxmKh9mjfuHrm5gCYZvKIjjLxVbgl04fQnn9IzAJVjNlfett2yMu+SmKtugtpsIDu6BhVNB
9D61YVh4+DuL+iHB0EgPRFynBTUC38R0HPQFeqLH+DIx1pUP6jkKCDlM02jbCHzU2C3vRhJMHSf0
tz4InHVMHsI28wJ/A973UKbOrurqcNNk+qrFzDNZX52TgSdvlQQ1iAI8oivheZfqLmUt8dhKYI8e
I3B36SajdNzMEMdJuPB8OErtL2lwnVFCdsWQECZkyjscoXIz+PPPvIV13/vRwQ7KM/7xr5inScYL
mK/AVyqN1OGd2EYH2bv3jp5KlkswNoSVuCzyLANCHVV5BOEPl/YclkuC6wRHBBx2SZ6ox87O6uXE
vC69BnP+k+Yq2icxuE5XvY0VuBFRlYJRIpb3EKOi1/zK9EBURkzYkSkUCHxDko4BJCW35QUz9mOa
0uClk83jmQw3X/XfQzKghnZCvGP4X+p8eCsjHV1Stt0blbDtFGW6s7lbQ1437D0IdzE6c2BeXt5S
2uZt3QZ7P3LNjd3h4LC76QiDuFwNADD58MZnz/meRvM1zmW2Y/3WnywHsx9HiUiLeuepCXmj6biH
MGctbQNMMcaQ0Iy5KjZZVT71Rvxa9fqgMDWsGCxmm6HiJZAznkn6ZW4/o2TOWkLS0oB1vTsW6eZb
yaj6SzRI/nTbbxsTTkOM++Kam5U+dx15Yc2STaBdTnpNQmFaXvKFkYeErIUPX1sbEetHnYbuMX3G
yztvE3AQriZmEEbXuOvMiDRgyxAPEwkF7qRe0ky2B7BSgpTGyMRSXu6FMNncmPFPyoZ50/lEKQnP
fkjroN3EjJtXsUUFUgEoXCVe/khuA8W9A0JBz8DqWIvBGCrT9xCTN1gQ47EjeID74oX3XpppAvEs
ho3gwZvsYc6le5vjShCA6T06OaeBiucrrhMiKNHlDNIjZ88TxAtQqI8jBphAiPBL2t2a/ndAbf4w
i0JdWwMQqx10XDaRPinA7F70fN0eSg80+AAlskOItNKh3d560/qRT1O2jVPj1vZDv6bivxhofq9D
1kV3dZUeADhuTKnr14ZwIIzhYq8LC5BMum+Ed8mGiPG2+pUSAuvBzTV5mipZ2yi0wLeW8hAu1Nne
0nI/iYLIOh9+nZ/k3t6C9kschdp0ZeJvpMS075vWrv+SzNXvoukpkbtsnTX2N+WUxbvt5icn3xKo
XN4lkUfSld3vvdmq943B66VqUBjn1gZgXbSbHY+mKKD01sRwjeBEBK+LHAXN2phNdzOUWBKbmEQ3
rR/LgNdPhzY3dMjdmlp0ElAZfxDDkEJ5s0ALJvNdarSM4SeV7uJpuDiQyXYJzKC+TwG70Diw3hiJ
DAiNY1b1w9lK533fO6Soj1+bom2PJrURzMZ4O7qReUlzvO15zlwPbCHZrtLvzmRMRLSk8Hq8yfjO
yFiedD4/uDqdNoOef1BtEIHWvGW9i3MfUiVZEcRHmTFu0GzJUh/lPpUJh99k5Q/2Ut+4RG6bbRNv
K514V5dxeYD1YZWQuHAbgxmYyNDtCbcUALvZrf1MkEpuvQaWdxIgeV7o3tbC+VYAvz3A36iq2Ta4
Sburiuwxbud73M/DDRomqWgeH2dSzz9YV955OJB/zZ55pMfjMMO4BotpQ4HTPk5TdIF5tqkcx/uR
tIgAep9MX7MMr9ibOfuATtEyWtsktXcmo6I7Tg1i4ebu5roNH5/FI03seRPz7xS8K1rT3zAkcFa5
6Em8jhideLFhb7PaXzCM1YGtO0tjwVS7AHXCnAfQu1V8U0lxg80Li1ZAAOySSzZa6ZNnnkBZZJeP
H4aR5BfHC+gsBrGJKr4LLRoOitiWrWRKLrBiQgB3pT81Jc18nIuYzZEPZ5WEA5F5w86r3O8xqChI
Y7N9r8yatyZ7RVQDbCLa2jx3o/M17IqzyiIYsFF4K5wk/5JnfNZYC1iTkugQdg46kmXTabGvEoMr
XnBA2NOtYUVIqAAF16RIhy4Z4PM3l8SMuO5KxfWz3U/kvVXK2DCpy3t1MlqGXr4j9rXjkgA4lB3k
WmON+sRb2V463qcCXf1IuqxTjjfXz8p9SjjwrGx0f5SBFHG/xmJmb8kcU4Nt2NqK7YELIRh0LiGu
lUXEbzRRoDRMiKSlz+hS5r0i5RNsaXINDf8ReAJT63kwKJMVg7tOMvxyO9Q946B3BEu3Ao1/W6Xk
ybviqNqgvn78ML1kG4PxGBw7PspKTgz9I3NfjbxmmclJdGFJ8yWionKnodibsC3WdWQTUukH195s
bZBHvSDQVp9Sm5GrDad2XWBEWPnefJwdW11sslQxEDb3IH+WYvlUutROY8cGZAoPuAjFzkJPMIXz
GVjha1g7zkVEcbhn0469yMze8KyCksgq4CHEToDlJXFD6ORLyWJzylJzWw/iMo68mMqqPhqviUS7
URn5sGPurA8xZP6VsAMesnmI9pk1snkjIDkcqbxDPcC8UMP8aGedT9iafQn71AP3Ov/0V6oX8rWy
KWsrAlSLCue32+eXpPOx+PD52Knax26en8iquA/pERrh11tlExVHmJJxcMbqt53G715t+rsaqN+2
8hq5dWJI2n0ueQTmsgJ4bTANc35kuUJoA6JuVSA/Mw3v0jZIUYoQLnjqgiOKmS6RRdfnc/iUsHhM
wHhQFvNmzF5gf+sr4i8Bs0g4IUEiNh1d4RPiTD0AcWFZwy4JEmT6VMuwkHxwAmzGdZsnh0rwobd0
C1BJWajFDX+kD/2dGN1dN4f3PQsyxndTa+zbGnlgAReNU+xKOg7JmH17DmcBSI0joTeHaNNEzFCq
rpEUdZvM9sXemLwMnM/IlcJZFfkECp2UsoLywGCzu2vKxzAO5p2KY3kwYXdtjKn45vrPtsVqyBzS
SwldZBUUTDeYq6vk6NhF/j3PBN02MyDVTY+0/MGxS9jGWAqBQxMIIiea5tHzUR4n7ZFpCxCDRHPP
hHPSpWIUzzqCHhl2QGpOtznKFC7Th7It6JTG6BQh59sraTPh1u3AFpSm10XvR47MDPN/nSXmtLGy
7pub+sbBJG8t6GPjVjtAYwOH9+6cMzYzfResbxU9Dy5oIb+aH+TYxmQwB6gwS/gdvUM6ZT6rc97H
wWEZeY9VEu/jTr6rid4+U8Vh0CX+IomOHNTbidi/19RKsh0N/HTCiz3xHuKHXACrnRuRljSbAxAl
gleYrbebD9fxx48PNQbShAH/pDmyhI7QGDV2sjhVFpMKHQcLn7ikYI3op1CH4XFc4A2wX5Z/9PHP
P360Yx3uOsN/4dJZ+X5YrxV0VYJH2/voP43ZIePoelD6kCyqtpgkxmiBYeI2Z0nFO2NB5HU7qs7t
XJLzu/i15uUHmkIEIIlj0oeRr/FBPvkAoXz8eIU6M538RX1WGMmz1/QQogYXQu3yP6nFkP3/tdT/
V1pqJXyCJP5TuLt5697+F/LpuJuub/mvf/sXKGRxG78Vf43N+ONP/R8xtf+vPnplxaPyR9AFOt//
YB8o+a+m9AX/QTdt/aG0LlCZLoADgAnCF6ZyfYI1FLz5/5RTC/5ChWSNsA2hUFsr6/8pOuOzzhjB
mS2FDf7AQ59NgtCSrPGn5Ix4ajQmOKsh7nugDYlaRSDr9FzPDHwmdp+ucI1tEfG2n4hcdcZcQ0NC
wQFl3owYl0Sp2E0ep45ywT2iSNkX9d3Y9Q5hTPkLDypFm7Y2JWIs9rfdwjPzfbI2apsSKjrmFrsc
SeXI2PvkiuZbJut8R7jCsIY3XW/6hmVr88W/tVFNaHjTgqrKSbYvv2ZuPO+KxB4QHlqE4CFwgpLP
iizwLrPS/Y5oMV45ROGlNfRHvzfx7Ze4RRsuos7f6kz2B1c2z03dko+8QAdKE/TPIBlcSUvsQyZR
jAcYIhRG/6sDL3Ls0VxlHNBbr7dZahkgY3MAlRBA36qcv6CpJnBCU75DWFFCZa/Hs+U3LMQBM/j6
Rq7jgdW6CWAbJ0c88GJwR/Qw3yKrqTbKIz5OJq7BPkPYu3SBscBjctfassNNSG+kpNvscotZSMEE
eUX5Mx96lNx+6LW8hOR3fLf2H3E5P8f//T+Eq3wSovMFkRIJusO3hO8cA6y/fkGSyW+GcqiqY2Wr
Z7OzBgIp+ZH5RP45LhCscCLoB7T1DbcIG1j43nPs/cfN/NPT9d/I4j9xOj4uBYSILUGI+J5lQgT5
83dVgBNBQZZWR200dMtV8Q2sjmwO8FzvQ5G/GKr4Fcvsn+7Ap3CZ5V/rIfLzfAvbgSXsT3dg7l1r
BuaRHWEJMjOBBMsXe+llImLqu040+HSSeJOg+VxVDanORquLPRkfJ34N98h89vXv74PAaPFnE8TH
FUnQJ5bLA+ubJh6NP9+IxBQtbu42O8qIG4F+WK5bBYtn0t1+LEsb9w5SeZcR9tZN0rMushkNKjK5
ZEaRbEMuR3X7axgrtXbd2dqrEvfZ8le5ATJpm8isNkie/v6i7eWiymwKy+L4/m//4nxctIMFxJeW
L13i2P560SFPQEz1xEWrhqDIdjp0iY9kfjCQeCVEsJmeE29sXX9zLeZJdchzGAcs3IDHlIz63mt3
KtD2dJQNRklq+0JfAYQR2FtAzZTvUA8Z7q6zOvnRlWTOZaJNTwOOCY7W6QcM6CsjFG6EiN9HY+ww
BJBH4UTikcq126Jeev6H33j5Ynz6jUkK4TdlM6Hkgqn5y8c0plB889Qkm6cjTcig/mvqmN5Fv0T+
LC628reqQDBjCpmc0DGZMGWsYJXNLsGVS/de2TSww5Az32PcZDYODY0Nt5KkFjGq54HdHO31lTQL
tDoVLwFVIWstsuBNVRYDqb5OT05qmbvC6d/qcpwPjcF6oCSwug68dRxKxFTBPz0vHE6ffm3HNH0P
u6Gn+Ol9el6AtHhobG3k9I16LhWsGkPMtybIfhDc0u/r3wX4zEJYBsa0CcVX6SD63HptSBHcIilG
ANGxIFznDAav//CR/HfXZlmOwEHkQxwSn+xDTU1iWdcg9a+ng9mkHkz+8mvJlmRTt+4zCTcEThjO
9uM4ILzHoRtF0xHS8dhZT87BsMUtzWPei++tFxFyOaXbDjkfX0vwqEPtr8sObJY1N78dafrkYz/P
ajo5xdn3nfs6tJqDIbS5LRGVbZh837dISTZGGCM8rPITkpbvsQzcu7//ta3/+gpzUE1YFtAkV3mM
pP/6TWTGq+PQrZLjDNxoYbrdE4+oAIF2hDLNcGFreyOLbq87OoyA/zJPCJmsOnpMcpkfCmIjVv9w
SZ/OFQk60pRUoyaljGOZ8tMlydjQ1hCp+BgFimfVnG9m5Mp9kxfHAu/WMYJIcQgH8yyU72w6r7nG
HtOFNrf+6UqWx/BPj+nHlTgWuwTpeyagzk/f14S1q9EYPKZdHEBYfW8jvGSLr4U0W63XZC0wII/C
08zwkQZyU5ZRdejyigwvDS/a7ryXzBdMKtDi7BzhbEuonn9/t+zle/lfrtF2CVLj5ONtstzNP5Vp
vZsh0y9HXiWtc1WdpQBYpsyMyldD+O13RHtzaOZnj6yiQxX98IaZkDAtzKsT51cKyncAePHKr0DN
quRptBCrNBosqZ/fCyMLMb2ywS6VLLb+nA8ETBgvfR/V63ISLZFUVHs+KHjDq/7x7n86Fpa7bymf
M91y4X+Zn5/IYbLSuMaadTTlRHxRh8oS+NM59v1w07WQnuwOqZ5gl9BByUZxRoJJYE8McNuSwaIH
9BE7b5oY//DMOJ+qjeXCBGAy17V9+nT4ZH+95QNNczkHJKvpRO29jrlkS4AoZ/307JiIa8YE30ec
zo9+YFvLDYxYTMWQjxEUCkYlM968VcNOd9OO6HEdAnnKyvaOUkzWYc7a3cwc3/V0djNZpey8AYfd
EPvWykfdDyy+f7aXMU0/J8ZbmVe0/UPLArt7H1NJytFs9Xi6+4sGhqhLJ3/o6zLaTSUDK4RkjOEE
iGkFjuwS+d17gNnqnPb9tRApA/eBz7FLD7VTdW+kPdyN4sStRvkeZQcFK6ZXodqDoEJ4WaJJ+MCE
BVzIw99/rb3/5iWA8or2yKNDUqb76XVMuRpowM7GQVJ+HDQBG1lN5tw884tnvePe2/nwECjgxH4w
FMiu/WyHvbDauRYiXSsUe9bdNsExo3Mkh3DjRDnLeoK4pgGvclMWv0pb1js0MV+CTLUHnmd/HSpA
yIIyExunjo9+JxkepYFiTFXdiDyQ36rgGdMfsn1xgZ2Z7ZpZfU3CyGVNJMAqF0FwnAa7PM2tpOwg
UyEDT0vttLwfxjPpFms2VL9164FT0U6H5QC3k2uin9JoLwTP8lvUMnUhBAHPA/2CTfpN2Krw0KU0
/LHBYCcMGtaIdQdRDPBwBQRto9G/OiFLpoIcNa6Y6N8GzLxRJic5j+zeHfVH6/8/V/+fzkseAt/k
+2/SuVGrup8/IFMVXdlm3CUYjuSVFe0tJdGP4WrPnJg0p8TpoJQxA6l9drkwH5/djBk7RLWHyLGY
nHuCfUdJkmhKBBrbi27791+hj7fzX9+Mvsk5Tr0hfH5+bgpiQ/AlMlpmuEsBW+vhKQ9ComJMznYE
R2SDkz8Be3yng3LekQe0AF7K71NMmexNdrsq0aDL2WP9P9OA/cPVMS/49N72Tc/zBa2Dgwt68Wb/
+b09+a3TyhGhqt8IuY9Zqa/DHjFp4pE1LqpwjapvOhuym85FHtuszA75nIjVH4dexNb67y/I/qOj
/3TDbJQyYNJppbi0T1Vp1lQYvQhhOIx2JjaO3aaP+bhATv1jMRTGV/7RDlF4cSGbMtrn1S+VierN
Lr8xQAS7YtvNz565omFE+UED2z/L8hflTH8OPF2gi3ezXRTb95Dgx62Oan+HsY3neuCpQOBurwcm
3T2+qCHqtgPI+/vGI1sOyXd15KO8S8b2vazK5M5NyurQdoSCCXbabYiR1uNO7qIw9NezGuy928Q/
miSKLqODOiQtGxLgEqpgR7knO/HueyqMU6S4zoF9Gmy8nyY8cli0sqlO0h7VoS7Cc5/xV6EEbncO
mswVkL9H5c7+kbW3RvCxaNTIQj5VSaDh7szjPhra33zc7bpm+7XD2PNuN2CZs6zhlyIwvVtkbgWW
pINpw7lAAnQuw9jaeJFMnoX/jZsd3dmFfgxMGew8jeIy7NJ07dJAc8j5FqJ/LL9BFmoCMLIdGQTy
qIpmExMSJja+qJozB+p36Kfzgz0iRfIYSTjzBONeRw4hMkwu0JzEe6vMvnmWMZ5JSY5WeuHl0zYV
gIblt5yZN7UeAY/K21Qo6e6wpIznHJXrqub0JTTH5cQi+Ya4wSDal03gfp0Fe0Gxb6JhOna5+I3z
Wzz2WfLmzZNmDjQZex8HM7uO5Qxx/T0rcrn5ykvwmluGukNYfGx1F1yzZUvfFYxik1HzSfrDTqhE
oJuAhd1EAeRnT8Gm6sZ6LRmK3lcix5ggyWsSqMvobsS+EzzVc9Ebx1kmwPvJDiV0wXsNLdayU1Vc
Wz0i9XFt5Lkm61hEBd/8bs7WSVgAbgPCvnG1/zOSCONwQ6YXZkCLwTRDcsos/Zm2mcweViL8yQnn
OJHWwCf5LkdF2R3dRr9rD51VaLgW4pAKLzL+302LApLhxZ102nATe0gPR3z7ilxoOWP0oKgKwUr2
m6G2ulVL17wdMEwibXDPUrWMhXSLYbH19kI2d2aSRYhSSLwRSboDeWxsLKtLEduwlJNVPh7cWD4I
e1iCE0fq1J5d0FzivUpGNGpZkIfgRer7uV/+Fa538bLSfDBr6xwNtI0dC7OPorspAtxlPZk5Frmx
vovZMS2sPS2OOJYEhRDzbm1DAzFS1TjUiCA3t41nj8DjU4zuMvsSQNvati1a6XRQ8X2WsUWdW44v
238tWX89NJbBjiQFkB+U5nCnrMl6JeyLJYp4EUY4vopl6SVbNE2CggkRcyRW4xCKXem2+zQIgwvS
D/oxH82nXdPXjk9DMbl31EBVkgeIZp0Zw4C8Ec8W3pn5z8HE9DPLwNmMqWKRvFx03Kob+Qb+QizO
Vi2im7VLl7xLbZhoQxTWGxVhPqqwythReBXTTxchwIQC5C4dZmMlkzJfN5J1npEUzsXEt08zaIX7
eB6eJV65CLfKZRgxLJkGR7ky0cu17EvwqF4Ga7wLXN1tRRGZD8bYb6zlF8empvfW4DdbmfTjq191
KXK/+SW1xIX6kdS9vGhuvuDiUlZFX6JufkV6oNCrKetu9muWOOZA/Ezs7HM9269LOAREw2g4DzZd
LqdhHJFlxGO1q1qnuLg2QYpenMovhQjdjW0nxXkSCBRLoyXjHlLQKsFb1CKI3NO6c5985hMWG6s4
ZZFnWWJZrfg/S20P7Ogk9vWEVHCGPo8NHIon18Av0kyJOFtO8h0GBxtNHldKyevkxVsKDVr/ev4q
G149NamBGO0YTQS/8oGpAV3juygJCa8duz/arTHcMMRyC3P1MICX49uHtJQ2mw6nCA8kmFqbYpJ4
SouD40XPuR6bm1mW3UbiRqMfxzOV6jsvuPFRZkdLY6xVWLsJlKiOuDoQ5xqDfWVM8tWikMmdrj3p
KI7u8iI7AwPYz1n94EQ8g2Vjs/xWzsi7vh3WTdK2p0yjpIz7vd3ot6KUrx067rs0qcQGeFC9Q75y
itMEjbQzXT/+1rHFnWjGfrBNR91scX5EO2l9l2PDu0o7sLQzE7cowVpDYVZ3c4v8+QNJgr2LIKv8
VAmIcpIvNK4XFrGE3uJ5OM9J0jzgYypXfgvywwos/OHDU5O7yS4LbXJNVePuJitBzVa6yBEb6xYx
Dvd6v1+zpchOREfOBLk05DWr0jyEmAfwm+itoTPKbxefS+Zm5ymGLu4wdAXZh/+hqKc7XTYvIEGo
oe3ha9a/dTnDGzoWMhD99DpGKKuShg84hqmic8fFkJg1EBE9zDxZgn+kSG5l41wK100uOsobyjXN
UtVmlY8lhlONQ7DOS/spYqUsrbOh8IaadXNMjHKri9y/tAO0E9s7yHqR8s3ZEYr911l51iXyzJIw
C4htXb21ckpA3IHESKmyo43su4Mq0nPlP6uI7kFN3Sk3WpJ0Yo5b03QdzDQ+Qdjd6G2HakCZlvfN
2XQXzSNJWEEkrFUxVWDyMI2udOpZKKv9FzygCD+j4k7J6DTnDLn6pOqxCmL0SIPpPGuyhw3SKUxi
NujCHZc+pl+XbjjeSA9WuLBw9Q9o+An8SWfjMZNwmdqcHQqJQfUmIwKo8ob01LQOsthxxsqXzEcJ
ymbvscNZsU2Jdn5eonYxdXVEyfDqx/q7Nr6MuUvKUIyTpp9gYwbOU7osPHiPH3kK/FWsqAydJnip
NFmwpNx43qFF+rEWobQuIt/6fvwU94wZeeRaDt0YfzKSbdY6897W1d5NuzcTMfPISTxO+c1g/r2i
82PshMcVivtu8vHKjKAdptZ9DfVMcEBLnAhijwevJgQ9R8DvdoaBRQQwxzSGu76rrrZH6GtD7bRr
LLlOpPNESY0sz9WXHsdmiHV6Nw1zzxgm+zFtg6L/UZGcvkbhgtHN/hZ6+IjGIDv4Mn1uGI2siIz6
2ms8OgPHwFGjsFgNHQI19uvwUSbyqIyAsk1AIDZJE89nb5/GoCXMOal5vRVqNaYkUbMVIIdGmDFK
1K05YloZTKLzvmg0/5ynKb61jKMZ3PWznr8KzKPbNCSnR9rlgKGYnJ/Ry7utrqf3StvQDDIXB0T1
muiGiPWxRXhuJDvDp5zAUwBbtSSBzfwWg8uoU1xkWdOiAXV4v6PVWGkU0ZEYLxjWDaCoxlfZLUiR
6Y3eHs1HTVhmS7udjUe/EGhNU6RH2JAJkrXbl4gGjrKCoEzK9mEwyk0YVT8sFzufm7cEv84DA5jo
bigY2SXuPrGxRbV1BFEsUeQluYBXWNzNJOEQbX4j3U8h/l0jZFx5Xk56JmqQFUtvh/Qb/P8B9qih
QyHWZURJzUCzEyb/K06vm004I8CFiQTLkcapj1AHLsMgVYk3knTv6snI1h0yzcbIfgok9Sq8TC5J
VMWEY94yCyqFPr2iP+44rhtzHQU/CPt7dL38qXKbAwL9l455A/nTDDlqRZMuEXWkcCz+nbIzXW4b
2brsE+E2EjMivrg/SHAmJWqW/Qdh2TLmMRPj0/cCXX3L5Z4jqhiWRJEUCSROnrP32mWh7/2IhY9w
8GYV5pwuiMe/Z8oICoJ55hl1tkJTRC9RBATPsTXR/IOTRSL4KquifCg8fx+zFAROhtE2XbqBem/0
u7aOn+qWQIQptNsLI0BOiWbUgmluv1Icccnu7SxwYv/FSXQunaLc3eCwfxN2PWx/6wQ4EAJdqL23
H9zucvvy182N+PyL0Xv75xD2G1gA3273c4qB69jtjj7jQ/653Of29dToybIKnW5f/bojji8ynUb9
/OvL355q+bUh8yIiPOOQ7CENI0U1pLu6Kfgo/vnIhqqNefP7w07SCGjEk3K0/Bl/v4Zfv/nryX57
lMg3nnDoIBc2+gR5zgKu0zHzU8ineJj+8yf88fpuD/7bw9y+vt3njzfu9r3f3ppfj7M8bNSVL76k
GTVFF4wvzGeVXhxsKft7psL7PkUdMLjjN58kR2rVbjdiw0WkHs9HrXVR3fZ09tHOIoFjRbsFeeHn
7Yer6VHgp8XwXsRETWXJtz4rSWekDSprcIGF2rZWRhqmil8HNToc6p230RVB1wnBPRsx9m9RXPoX
F7JBow8hVpa45NJGemtSIAwss1quhNlf9TlrKa204tCG8VF6dXmumL07bn12vKK4mv5hdLwMlS9b
MDYg8caLESk6hv5Txn70mOof7YAkzsgSb1+2pM6EvjVuvcNcUp9r4/wNuOZDNsYb9GRrodcjDFeU
cnT7AtNjNSWJ7YJ0fzjkAlpIO+gAyMyHFvBhYIcwerzxrMAx1Emu76t+dtfNROwWKtZuB1VqF1sO
Qs4c3/Q0rl0biRc5vPHO064okZuAvzooTZiUQw340Df3ka0RJL9p2bGto8oK142GXbbBh76RocZ0
s0PZbuGx0Z8SWt1BO7vfPUK51sr0UZvHClX3weFQWbnGj5yazTB5NxTONGHXDXycPFoScy4IJ8y1
a2jJbiy79kJjgrqnx9tZaHfF2Pj3mndoiuFCX+ObLvpdpXdBlCGfKiT7oHggztRVL6kZeufYL7ZJ
y7tn+tOXWvhXtINq16aCTm6hbftBdQGlYgs1JE3o0WYPNfaClRv57n4Mp6uVs6BaeXQC1rPtHWIH
SjuHFDUwxzLfjB4vl4O27di4WcWrpZ1upvLcsqO+97AtRs2dq4cgFSbTxiWGIW2svGYXFtZ4jIgt
G+cp5Xd9KAF0X5N6DNfmpL+QyUbi8awl+xkEXFw2THIW3HWWTytB7yEUA+GRbY0ZamoPXkfLI2aS
OWFkdglzXhUd18BJ64CN6eAJbvWiozk9UnkhgxyRdWDPUbKvRfIDqEy5LcihDac03o3Tgh5RjncX
o6EibpK9eZpjo3CTEKN4feVPk5eCaULJXPlOSzGaJu6nzBG4aCE+QCPpiD2y7W7fxekG6XxZo6sM
NTTU5H8dRDLi3eDA8poofXLHH5Yu9QO/FK/UCCqnWLw3lfO1x/l0alEez0+oBvM93mAa+Ka8TN66
7pN2MyPGRS08f7MJR1mVyXCfl+EzPM0fTJGs1gVc4S64Ku1IMDkvssjDfe96GqAPSLt1hLDcD20T
Db9fb7jYvY8dXDhvca6j14ZKp5p7M8UPRecI9EOWncnI3MTtEo9ku1yIW0J9pqY9GVaFCHr+8HRa
ZyVhIwUihha/xZZ05jeQKggD8U1y3bSepcwelvHA1A0jV20n2ZqJfM5kdLbhf5vEddLlubYzupa4
AMLhLsSPfMJhqOsjfKKov4emNa1zWF58tLXYN439FTgYi4YFokHYUMpcZP5rY0CBbNbqHarKSbkC
iaQ5/9DTRTw4PeGm2yU/uxBCP5bEY9/5RFe44icH4LAexpwaIrVehYvojjofBbuFoF9zp61vGrjL
52kPHpwDECkK9Ps1LgZ/yzYZU+JEJDAQrWKTf1BjjCpKTjigjrOTY8dVCPGW4XNkEApdphWYPzyl
NunNWfLq6+aqNqC1YsZMd0kqLvggdrBej4bl00W1+oM9Jc8akKw1M8UocBvE755mFbsW+sywcYBW
LzKlOQDJXq21wnQ3XUH4L20Ls0l/Fpr34GEmWanQGmFcWJvkURZNs80byTky5Q9FVlwm29A3DAtM
F7ixaRobqdS5iJo3f8LDly4etW4onmsA24TPYoiAv4ZAK1TOZpzrBQeSb91qpp4ht6O1aCYItXEE
T5NNsrqiWIsumn6X6PjEa8l0why+hcgmMOsS3zV1E6PrOXpNM+vTaKZwK5fW0zw7iDMpKQAauY+m
ircuSZMjbhq7cc2z5AyIW+1Dwi9cDe671pZsWLDtXnpFUIVtv7qiO+oNJCG9WWPbJ+IPrWwktave
JASuCtT02eIGJ8qK3DhmZ3HYdjut9F7jhSbY6MUXh0KvUVAJDVKI0bDQLhtG5xlWyF6E0AMkZ2g2
wy9ytCV2rrIgxwzsZwvmpFU67vW0D5wcwXDShd9iC99OZpIv2uXVJensryT1plsfsj/pUzuaou+9
UMkp841PB7YgzriYiF02iUnor2Wdkoi1xPV5CUcm8ZSQugwYyQjy6n1hEAbOfsNLJlhxnSy3vXvE
TIxeHC1xQJnfkL25yggqOA8L9UIMFdSoRj0aDj2NxsqfZbfVHM0k5FNL2aqidM/79pCnhji18bLF
k9I4qko91z77eg8wF/GzNhp7p9d3iUXFz6XqqEvAVmkysR9sE/xwpRtoep/vbRX9DNGxI1Rxd5Qi
LMsDk+1ZQsCI1GLdpJu4WjpUgxUWcEq4cOrxdBrTYl9F/aEmotHCSs3C6eAyCcoMIR40jhdU2tmS
eo+NJhmvhjWBXOhpCpu4uCudbh7L94A5HGJlRlCjiboXgHg/VvvW8dXGLlBqZwit++UkJXkm3/CM
OFEgfvlRQr+tWFletM/SuOCNTTEskXO08SbcFMCDSO206YDQrGgZw8CCIXK1iT7LJLcCgn+9TWrU
2C687DFF57/rRD0FOJ3myix/0BfPG2B1yCxqjB158gbN7K2z8ESisaY4Es1JW4zgZX0IZ5KdG0T6
NiaUe9xPGGg098RJ9MOusCkOC095KsmibkzjThuKGHcxyZOES79HItl6xwgL157dDo06WX8t5Dhu
jKpeEjnTu8Z1DmQNEBbHAHMrXcB6TmNuvXSv6j49BmzcMEEXOvQBXNVTXPj7SZ8ex3CHek7bSLKe
nbTt2c7g20y+Ym3D0LRJ6om3R3T1Cp/iY6H8PmjNrl7ntfXa+AN+W/naxIyzm9h5wzVtbLX5vrNC
wCeGuugxJYlVqItl+Sc9Mq+YnHgHBqJaVXzvcPoTeOvcpXZPsJ/dhEAP6XdK+RZ2zsjK5uITtvC1
jVwaG/ZjHCO4FdQ4b2yJaM0VZX8U0bka1TNzgnTtaX6BSTt9nMVVtUS+WgLFUwMQdwVUO8CZScIH
JtdZa8/oA61NPxIL6vp4pW2nuQv1Or7YxfDYiZ7eZ0U/ksm70O5xGTwVSyDmzYpD65amdJk40Sat
6ab8+mbXM15vEQcZbsVgCXTnqtC0mktsbb5EBjOqLtK0lZSpwUQG25iaqzLorAr4K2iYdO/E7qaa
ff14u3EjbUR+R+m0hD3ebpxwroLYhVZ3i95wl0wOjCxHd9bNPYAqiK/dEtaNbRMml3Ecco1iUQFC
VoNMToPzopKYOYGWz19Q524ys3P3IvPHYz22KNDM6hwu1ODbjbbghG//4nIFUZ+G0Pr2PVhB9tik
x8xI2+Nv4RpqCdsQQ6R2FZgqawncimhLERiy/IV/f212hYuPDcYsXk6zO9lLGFVfK5POD4ECzkJH
LJMFzm8OGGBWyovejCwPkcNvprTG0oDb/liaMVFpfz99QvdNgteAo0hKCi3rtCACZoalNWtP1hLw
Kb8waEZB/58UlXFE8TYa0N5mk9CRtZIa8J9sgeKU9tqp2X9Erl5vckF4G7hogr0suhFtP4FejG3M
PUm5LsmJW5hg3brUe4XzlbKCI+B/pEFkssDdeQebujoWFpiD1QxyJqnD5OCH7rSjHbT/9cNl/84H
yaBw/Jg9E7piusSmNcqMbjDZdsuw++GWJ3O7SblUBCNtq5WxYF6nBKpxARMLte9d6hRoUGsCJKni
gBNFwGDH5QaTIZIZxuVq36Z4ntVkEDJFtT1onvEFRKo6eEm2R8sNcyCLvjVOQ35dyfGrVLHtJkxh
txv62YHoXErloXHXEzC7X1j72w/ThWqfLzetVzNJUT4WqI6hZ6yB/zSX3prbj68yrxnlNFCplg6O
EdcUly+VY0600iAdZdMXVkCsqCsEUIho+hzfs2sgFwDUCNfiZ1Tx7bkfHnLvlIX6K2AdpplhT5dX
f53Z166QrF6N0XwThni1iZpcK+gdUOAew6TfTvMIAsnoDtTEn1VE3fw1srt3KGM2qj4e2i7Le1cb
HlBgvko4bch1XkaHCsQlXL4nPBpnqAq05sO1rG+ILx/G1mGzWevjGs3SofDKk0aTf+0NtMwNA1Mw
VAMSe0zOXwtaSr8A/m+o/8qdzpif2dQt3/r7RtKPYujQxYdyUqvb93O3aXZayp59+dkfd01uiU63
h7z9WO+Uu2lH6+2P+/W3qIHbN2/3m6XtQQuzLlVWMBUqC0hik5mvGTX8xLtzsXLULo2fvMP1SYKW
blNRL2BQKoCVW/jq2Ld64GmnIg29U9tpyE5zGC1wMNbMBR806d2HsE8QWcB4aUyFM5gPpABIl/Th
o2UukzAC/6LMZw+LAdQ2+ZH0GG30CcC1UdXuE6ec0H922Anva5hJ5Ths7Kq9CBaPs4NreUjywMuI
Hvb79BFoBYGfE8VNWWXpEa7xaZQke9vAodft0ruL8pI5Rq0+GmSeuwrJJyYsslErA/9V88y236Wm
a3a2DV/LVvrWQKMcFMT7bpxOPIm0GbHrRxTdIddijxpj4nK9M507s4WhGTfyOsJVJU4MYHhoHFo7
hq7lAVZMvXEfs2WhVERxHSMy39GJZK+vxE8XPvoxg+0kMyZJqZm+12NFi8aaNy7X/Gl404XXH+Hr
fBNJrrYkZ36XuXdxHfmAKenqqOiHZZf6CXR2EEUgnOL+ZciMnZ5JG+Mbfkyd4neSO2V7/YHt7EvR
kuk7VwzqRDH9qKT32hhmtG2WQYCs3DvOjpfEj9EbiEitCtPbeirGVju8s9rzJ1YHyzTYS8TxM0Do
q2sjcmLeP+cQnYqM80wN9bavyGOP3bnbIfn61H6wzxqWDM1n4USAChNw9XgnnnGcqKNNGO4axjW5
iJH7s64GMBwzxj2JbK01j8wxC19DF9yCssjmJ4vNSmEbYieKN9OxvrslpNMF0r1mrjaRJMEkiWns
6PJ6zDBZtFRQbjuGSIRo1bukLa60eqly2Zyb8WbQjH0nu3M5ztXW1sBCaVa/tvTkqpniq2vG1yHq
ryliADtnQzlYMUCnEEbs4De0rrPA1vQNbnF2mpsmc05TjePeZHiVoSQx7I59sjE+R4IhMBnMPzRz
NuguaCeCPxEmdZexGL9YuFdXsTlcYd0/kG93R9LAoz70b3Hev5dxjPl53Kf07O20xp83FV89F/0Z
ZJiVSX4UR2x1rsryG59+hjskegAg9p1aawZeHh+MKTuz0OvMlX44sjp3zvA5CuuzYyTPAv1tzBG0
SRsgYNJd57Jo8UpKgMOOcXaL6aOQ3k9snxTENqaZVufsFFdT/kAD89EL56vxDHsqpb3DQjk31fdJ
d3j348/Ry2ieAfZbQ5K4iwvzSzYvrQCDmYXsXyffGNkTpYgFvIhTVNGhAIeGwP0Lx2WySXXSjym4
76ZIf1WeEwcpOmH68Pq2WR4HvQhgYYGxdRqzk+m1T8LD9SCZJtI6KdZ2CLQPrc4iAyQjyIHGp5cG
s1v8Arkxn03XZEjPC88koBNgBM9po+pdOZeM+ptT3KkvKtdLRv9viUcuZ8dltRAE6Lh9CKUMnFfW
1iul2ffxaDY7URq0QYmYH9GQCwL0gkGMd2aPOxSBQTp12a5vm7MzMthgc30fRwZ5OqCisQ1ZzUtL
k9eJ7LOa6F25y5pl2DDvw/igE03vMJOitWZ9H3RkOEbaBJMn4sCIOmpfvXv2ZPo4yGEFaFOM9UJx
rZiAaLR+cfKwWnEAAgqj/Vc0e6319pyli074kA7yoTO1b6HvPfIOk71AnNLUXyeSEKeiJmkGNi04
cq1T92DNj1Vk7yuDztdgbKpieKXBZLr6T8TPZeczIXCzx6qanno1v9UD3DBf5EcgLmcQj91K4+Pp
bfSPggaWSL4jDMly88HMsKi4yv8Qti7XSQ9INh7MrUx0FDV2v67LRO5Ks0LlKpGSfIvQ0q38Pvw6
D3q/EbyOnLMy1q42UJxMBzLcMK/szA9aE6fZxqJkhfV3cIpvFn2dtJYOu4zPukOG1johsyvXBrAv
X+PEeWFqQROto4MMdvFTVSRN98J7gIew65ovoR7iFXb1O73QLqnAHZ34r2PEKJRJIYI4sHn2TNFQ
vmotbrbKr79HcUorsA4XHHGz7b1QbCWNffKQ2J5a8p1hkrUeUq/eY1XA5tX36NoMnephnA6G0f8I
FfuXrJuvrQOZLYwLPUA2Q7O8/KnTFuXi2j/A1uGkRE0wpQ122Ph5lt+1BNtRl7UcLUqdRB9yECHo
3+bFU9EKjGMNorYqJpgA9/c6he4yRW5ySfz2LSrBQYNAAF9MN3XFLPlDMBQg/m0G3VsAdo5ZSyyN
QQTChCLQcLoFs8b7mUJOQw1KC3Q2zHM102fVXcDcfazf+YuMXq/DY+TZd97oWE/NBDkkQ6lXIa8Q
qPGIpEiZUzgb/kp0P0t7CYrX95Ci5tTMkrd4wCvShcNu7qJmb7IR27hZAsfPjAQEaeTrlcP+knAa
wfhZ/szEsM99ZE8kprC+GkYduGgZV3OLtKrsCnVMIP5tR69uAPz7z6GX108qzWihWMT7Um4mG78D
AmarLDmV9vTQMM87+5Zyz07SGFu8JcSaN3Z1FoVfB5EwLr6Rf0S9O59DfBSHkZnY4LvNuVtuvCpR
m1Hw8eLdc47G4juZxvxUjbTI9XouoQGyQcyypbO0xAC0OUmpiw1zyguxp39276So5243Xgf0ySiC
orH9XWa70zGRJpog2vqRMwDPIpD+IizwRUMm6Y9xKbm73YgJ5Z7mozS35qvH4B6sw7C4EhF9ApPz
zwvBakuKKM7CFMxXj+rXaCrrPHIxxE/eQb6oRlh3ndSfqFX7JxejtD4/eTZJyLluGycyFQmEV0y/
+mJon5UYiy2uCKrENDV2XsohFylbezCrl6ir4AYsXziRmLZimeFXGpggy4bwZHB6BZaBojuTcr6L
55jrqkM1U+ugFnzF2+MYpXWO+/JTWirZmUbrnEnxBpzVJnuHCR1hy5JYwxjxjxuad747IpvriGhw
MmwROZ3gteUO1gaOsNoZEPhXKoUMOvR49ydfY7heKB6tZzA8V0z5J52ei/LvRm83mPX0xKMERqqg
CzdMulMQQeR+VsjwelJWBofH3EHDEudo4hIHvh4xo6GROZCNGs68ji1DDCZi6vQ9KdYHzcdiFFNO
5KlIT93Yc8GCne43j2o2YxqBAvoePXNMdAwxZg3Ov90FXkzt7nQo75DHqIDTzGJJDffamM4cpA1h
m9FGNVyZEskvm+RXO7xlu9qhEa/V9BWlVF4w9KgvEA9goiQnM0FQKU1Jregeo9y6Qrk6CBp/VFAa
zALj1dPZ+N4MvV1tJWs9khCK2PkB0cGfxwV0Y3npRljRRGhLe4nGxr3E6ZjvZtXe17N1niXI9dFt
v2S99sO3BgstKbDJaJG3VGBdZcEbgV6HrWuYnfIS8zFFYEFoJivM3H1Y03Q39yWAyR4UlQ9up5IR
WU3UcGbFZbPE1JK42sZuo2TjFVO0sB1+ZuHQ7hXdPCRO452bhqfl/9nm6pu64AQbv3mLEYkx1ozb
AYBQaDzXUzLde4PG7pP134R1NU7xF9gIj5XUVqOIQoQsGQqviWSChDLFYnYGzIml2qqAXCCAWoNz
gAWruoUQFn3kKVwV35xoDUzVfEmT73lp+yQnEUkOJQN+czvVsLSRYSYhlmLNsS9Z2SwkMCzZkU8T
rM2ONF4BCJopxBW4x6ygOjMy5w2XTHpV0fDehJQfcdfty4gN2zykZz8FBdsX1mkau8UyDZvQp2Ry
BKiUKDMjqhkV782RnXVakF4KHWtrNEN4NJ2cs1LP1SM4631K8lzmx9TgKK5HRqunMI2vnd1rh5CZ
tIoE2RpJiU8pFieZjl5QeRECrLwvNgU9wuUYJ6bZpDU8+1lzmpTYNoTHBtPoHeKubg865qvUthj2
9PNDLvJr3BTOniQg2ESuSM6lXWtA9t17rocv+lh/4RSC96eh9fTm1j+4IoLdSyfPMKpXgynUzunU
R5mmw5HwvUdUxYvbZDxPKWzDLvHYBVNfyHJ4bQmEmZ0B1Qkzj9GhOesQuRJDwl07KROSef7a9G1H
W9E+Sx37gFWzoyLaBF0SkB6slOmR4yuhl1dfbaCvI/kmBDTUuM9L69DNSGmih7LuLfzj9skDrGIj
WmYqYb/lKCJMu/dwmPQYukvrQ8xC25aZRw+dicQmGesg9NXHzRp/e8eKUvWbLLmPMSaFElvo/FLb
ex084Kr23JPkrQ3KtpJBZVEi5gIKZ0ZlhcIc9yeBz/SBaVJ4Fhk1vv3QE6iyvlkobmY/fVD2yeEA
X4f22K1c2573Nor+u9p6vN2rVS0KTR9PK5gCxN4lNUgfSxRQcePzoYcJm2mECIa3cwfH32HDoCpI
PWJWZBX45L82VpleXJ25SeMgHMnIVvIRx10qX5r8LngB1Wxv1kw90j6iqXhmr8/MbI73zF5Omcgo
NnHTVNlHPET6Xjg0g+UsNpmdfJQWIlYkLZDrF6+96K3tMDDALQskTCFnAARV9p2zKnfxZiG/rIsF
JYABHJMmMj3NsvEsfCWCHps3stFNNUHQCxlweiXmucj9ktOMW7PDfIZCgx3erEEgNuEhN3nH0UUd
C4xWK4kDtnPQzCb5s9WMPHWG1Zieyd6q+2tnUnHBCe8ZZaGWDNt6I/2wW93u6WZsaG9LamY3xTqy
wi9pHz5HamKlY4aEfI3dbkdgzuBrP80eGnXRQMXpZyY0GQbqFmsIOiu4wRq9K2gxDQ4dmWZXUdOL
M4bSJBeW5yDNMYhjpBCDAfU/7c+JbX5zydGkqm7vqpiKWgeyFRms8zHzY+SMnAv2vTZYfEiG/dhw
kEy8Kk9qz6BB/XWdTl9Ux16M4BCuVgkftgXBLZ5SCiMNlZmUwfLOMIyEPehR3MkRktuIwoMG585F
XGgWuRd0Iv64XU/mZgmuKg9Teu0N+zuANhS1Pr9ya9+RvcyGMP4YqSXHsn+PZz47UWmghaoSOzQi
FKAuC7X93hJmuXPqsTilPhihFgOB7NS4LWI2uZ5BOe/lg/bixGo8DsLaN7p+N0tHXtqmU5eKmTsI
5fzgZuV4WGpgJx+aK3hqNg6T9aWLBuvaU0bqo9Fi+Ms3mmn010wtE545YNZWBsMwpvuyc77ICMrc
7Ubru69xrEXHSavtDXkCZy3qyEamM9cHgk3ICYjfWzxoyGeJz7hMo57swxknOOvoI8P2fjcb+mNt
K2fLWmKfzC48IUahHoJ/U7PF3zde89XPhbFupHiIwcAGatI2g8NFcjmo9IXoEHfWu0ZSRJCq5f2j
vXa0J5xpFmF1Fk1Q/srz6BNrofzdsuefRuWuEDjpB+Xt3Sb3dzT5SQxE3wesUA/yQW8PMANB3C+y
W9H15loY0BE6Pj0KAzIYKROGZadmtEa0kQxgVMXojxMxgs6evKc9StDMxc1A/fhgZwSBjBGWsjlo
cffIwkVt2iYcS4N2V1HJIHGgaMqd7MlSdokM5xOHnRc4JgJswW59BXgO7HRTT+uqBVQ5OK+q9lq2
QZRLEeqeUjavLZXxuhlZg24LEe0V8E++6YOA5nIc5hq5q+bHXC670c5l75/AD284+13mEszuKW6b
VTOClEMZcShcpv501nowr/eFDrJkCKdmr0OJWCJhgt6wUHTAAeTZWI072b8JDcN1SFlG4Cb9b7aH
RCytVd4ecb2gtu25qN7eJ8d51wa0aZZYohlxDN1eMAR9Mo6otvQhepkpBANKV671MFAEpKOEIfo2
5hBAmCI+IeiNAedkoFUWbqwOsYQ3hBStI41MXHV0FDhXE/hOIFpTegYsWIZgqcmQ+yjVd1Q9DB1i
gp8890AKIdF8dXxs3fhjMf8rmX8UJUcTQlrE3kKD7LzYzr3+KRLqlWxaKokKkspfh6DeMvRO8XwD
B34WpFiyYmWwvNcl0O/mLvMnro/eIRHxOy56GZQDRjSoEJQl3KlS7m4qbLa+YQuFOtM/dQzsdMu8
QG9Z8sO7Yp5Yk53hQut6WrvgYEjUUCs7QmSCPkAuOHveAawuonhkH3+nRRgEXYBit5W8l9seUQSa
fVZyObHhy7i71VLyYRChVWmkH76cLreWOjYSc1Wwi0cmUdGCS6dAs5yzu/QpWdrnbVgvlIusuNZu
d0lYZFZa8UFIY4ONmL+m1ovNDLK6seZ9Eco4sGmfkwXE5/hrTeyGoyayYesP6Qd5MwAfTcwyRBYl
Rm+e8hQBhT34pJhytnvTPXuS+K5hCrUq6Nu+9X3c4Bapom3uAust8Bzqg7e0M7rPhIbOvhlt/epV
+uc4PkV+ZXylUYHiuZznc2I56d4253YdYVYPNBpUlQ7btGqqQ2Ib3cUc+0PRs/nzSY29wCKG4T+j
s66IDfKJssDNCyGlRL6Jtp/DuQZ5sGpcAlSiIQ9IrIOqrpUfdikAeOScj8sR0oruu/KnF8MoLzAF
7oYKHEjYLmlWXHf11jrQ+2aT0wnGevSZh+XosfWGRYoqUV9WgtHPuMyyqJhEynFKccZZkfd1Bh3m
5vicHSt7W9ZDzhNUBy7BNMlH7IbPVdY8lLP1rqb4R547+3goWdVSsGx0NYhIoIUPOfipobw2BzqE
ZrJ09nPKXWs5iZqRJ5IVjb3ZXqyQRX0f1UDNUfyQe0HZge+WnNqJ5pvOiuznINVzd3+7YIfsbXXj
hGmOyCaCRgM86KRdnfqT0Xofte4dMsvHHWgcQEZjz1L191B6HLMcXHpnP48ec3JyrfAzl34xrcqG
JRr2KDlvXHwJwKOMZZDCxS/9cDBTr6LZ3y/nrpHKeVvwckbNex4Vy12rp+RCawr6IbVit5QTo0ky
bINb2avuw5qTQS9xS0ta3XZk3VXo8Fa3V972uLRTZwKVrT11vUU894j9jSqinv07Y/EGTzMXArjC
cqV8FrkYr9XoQrPn8L+BqG6nSwSeEoPERUM7TW+RzzfChNB1ZBnZNcsS4N4Nho1XZ/k258O46lsT
8CVXlQp/bVAA/qiEv54m6w5MIe+C5bYsYBCWE2smcJvv6xNSK0pXL8h7pEJIhtqw4ZO0mJhOpJyF
XXB7ruW+kgUOPNKqikDt3rY7tasba8PkTOqSC46opUvPRScuCZXwTIWGinZIqTEtcVhs646DwsPT
lDstH17BNawr8g+jMI9t5mEfWzhZaVLuc5eOIgB6BHYOf/bsp9NmKk62B58qXvb2hQZYtrK/2zU7
lbDg+hzTgnbj2t/lGsmPVD6vPRB7rWVzx9FP7hmWgZs114PNzgG0dAoJ7wuJ6GskW/Eip0RwCehw
gR8x3MGQoQ3mU2PYyQp5m8NVvF3aFYR0ADxvlssmB0eFJ33eYdHQNnOD+wxyP8fc14pPDgyr/yIx
1ohEe4D4GiFl95maWkA60d2tw9bSdwJYfUC6x5M1dK9q2WXlrXtSPfk4ScRl2tMZl8fDNcXbHeRz
8jEYnPSt5ey6BffqZJS1DS4ODEjtPkLij8ZyRlIyEyd/Ox6HGx+p6i1e7c/b2o2XjkaDQME+Vvse
Pj91Ix/ZaJpPXlOnd+5kfebFBxiz8Z0xqD5Bp7RLhPg5ml6czAc4l9OxEW2G+9nyA5topzWyhuw+
pfcAKrGmCeO4SyyZzwy88p4Y56zLITYCHmKLURh5EO47wRl0sNJ8M/jjS9ZNceC3GSKcSTLi11Wy
pnkIgxt6qD6I8KLNrFiGOz17JpooTn7cGoROeY0/73spr4LXeEpdhGyT3R6sZGi27XQv6XjN6Ja8
NHz1S9EC52636HCcXR/hGpxreBowIwTEcKymfrtVZsc1NqIAwtxQwb0v5+3YqCvYI0wtU5Y/ChPl
TcXyjZGGcErL6NKLZAdPdGURkCldXkd2i48zAs4OPckvpM9/+wejQP77v/j6e4UtLYli9ceX/36u
Cv77r+V3/nOff/7Gvy/Jd/a61U/1f7zX7rNa0H7yzzv945F59r9e3UIE/McXmxsd8KH7bKfHT8nO
//YqIK0t9/x//eFfjMHnqYYx+O0Ho2bac6plMvJ7aLsJzhZaw/+eTvg2Vfxq9L/4nb/YhKh5/6Xb
JjSuhcFBQhWEk7/YhNiO+ZELlwUIlWW6QFv+QhNa9r90YVoOl2n4PRZ5Qv9BE1r6v3xIHkLXAUbo
rieM/x804R9UHpLPbV1YuCmFYfE85sKN+Y14A/xUZi0RpXdm884FxuVi29AQGVc2gNji/8bX+QPV
9T892x8MIE4/nAsDzxZepp90X53XagwQM4UPJLEAH7bfquwUXcxd9UwkiPVeb5JPTL8Ha1t0UNnX
GIrPw6s4oy08MJSpmEkDktrAwK5Ov32I11+ght+z4QVckH9CJYBxAIui22aa8Dn48P6ESggpWLwt
cXGlDouKGcmxXG587GPorzRXHqnJ3XWtDA9aybMr5/GgFRM2iW5Bi6r/zt55LDeubWn6iXAD3kxJ
gASNJEopk8kJQkpJ8N7j6fvbUNbRqVO360bPe4IAQAtgm7XX+g0c2OO6l4R4AoSoHbuRaiguKRmG
lD5OT+sGuYZkF+jyta6K6Yh12HRElBZRBLBwuM9xDpKBiaX6XLl1gtNSilwmiVTMxhcbSF4niDrr
xm4jqHzFAuURnTShMm4XxxjjWhYkAvu0Hg8CFLYeEhlfCrsed6tuq2lA+inxvNlqAv/0vVmtr2cr
MXfhUt6ulu/rJmc031cGKND+v6zgGyWG2rVYeMRxkxxXmZCAkDO5OvY4rnBf+gohr8kCNxuCszOs
UfWLugKnBZxLlwbqeua6XU/IBeidRR8EtFyZt6PdBHsyMDu0buujLrRkAe782XPE3nrYgkTsFBX6
EIC5fEW1tQLgtm5qsadg8+uOckyGeEXnCWCeVeggT7+PS1ieXjYFLzVuEF0tq3tsvKCtNqCw8O64
keMu2K2nukUiM0dWw/TIJP+yZZAHCE182kNSe6Y4Wk+tm+9DpU7QaxBOqjWT+Xq5q3Bu0oUAK9Yr
X5+K3YRnq8XRfL3e9SrXPaoZoLzWXdlOqx1yJj++r1BNCbsIrrlYa4URylr/XkVSC7gZyJ49VTTS
74td9xRQST7dwYMt0h4lWcPZWuzFdTnsB33BcBY5XlTGntfXsjgIYVFpm0FFnseUWmk7CcgcKp38
tKN2Ia7m5fPXoSbEeue9KlqCYdjVcd1bW4dqyKo/Mo2t59dTPHGoFw5tPnRSblGtYs2IfVKPzHSE
LqHdos05hRJYboeUvU79ELwMmn8bTeASx9FiNyzm2osXwCuTE09HtFfJNekWNqrF4lviP6zNdhD/
+Wtv6e9ziqSQNf5qrxVEpFWnHC5CiS5FGzQ3678p17/018aIcd11KhRI11fJE9PjysXwB4HwC2yG
CipH4LrE4bqZ/tr7d2/JdDyamnaWXL3keWGG3RzDPAVqaEC12JsQkBUHYOn6KgjX5viPQxiMGMs6
LfxX0jssksi5oQetKt76EYrNLLuy/uf31697HUUFcPjD17uaqKXXTXNC4Mf9GjH7xOSLzbq3npvB
U4HcbWIs7AYWYutJNLOADJG19r5e/ts7O/lDGmDJJWLMIudQHNe9CWWR5ue6O1Mgx/dDvL5uakiV
EVOGB/8T2sP3C+un6++T39+2vkeykbDLCpwX1zuf/nX7TX0EMiKpD2iEjIeaeXbZ0kcq/FPFEEXJ
xUFwB9Wq9dLwf/pzvetFowGS7qGtnr5e1c2F8S6CrQ81TtwZNVIpdcAHw5iroB6rnXGQ9AzxJV/v
Xd+1HpeK+ueb18P1hfXc19f97TMI4+Z7RPBOSqMS38oYdyeik/27r/k+p46aLfzVu3erLUn1Ot02
Es3UHjEDRZzjdT1KxClZtNcsWkx3PUcEXh7Xve/NP8/lE5OKiaj/XuJugMsGVLu+p1iiz1lc/L/9
7Pqx71fIHvO57+N1758/Jf7h97mwhzDicBtmVvuNrH6WjGbeICZcLVI8C3M2Xyrkn3qA68CK+F03
o5j1akqxViapU7UfYKYbcDxxhCtJUi0xiVK5Q0Jg1JuegYKNbcgPWoJ7sCbmoe+NLMDI34frXhHX
H21cVR5Ze+4nwkrbgoUq1FmmuWLsctnrsNTaaGHfuCvxdd2ACy6O34d/OydmvdWAOy0z0eytQPYK
nZtVjC34m7lmIUyxKBnRcVYd/WBnfblLm+7K7RgOQDvPiRlleAdYyPox08r5wJg+/NDvdAAQX7+5
MnWBxfP9tV5CQUxzi+ovbq2kl2Tgpak3g4pAlxJghYq302aFrw95OxKyiakzYunytYFCC/PIDBeS
YCUWaTMCicPv9d5QfStKnxrBcmjV20zckfUurcD01GrvEmdJMGNo4UWMxmefaPWpB61OrfK1bqMQ
JlXoOylKtiT2e6UMj0LiPaHztiLCWnHYwkgK4asqeIiRwdmt50Rz0JDc8Jsp4Q+30uIcRpg0ClNI
W1utS7B0byrOc0esO88hBebxVDYiGdbm5t4Io0NtgCNTQCp+bRa9v4NekbJ8nX0d99DbigxEpC6P
NamAHcjB4zBWD7FCgFMqVgN4kXxsUFj3CVpYW7VDQ0U2jBxaNRsx2B6dfPpz+PUCOWrKuEWK6nGQ
oyTM5qsFrLsxXHeMd1luwztgkrWkWyuy1K3cLg16TjosJnKRlgqRqMM8frDH8A67EkrXqOVtJpW4
1eyBuYAmBeNhoAul5MpnO5EExQyHaVlslHWWduI/h4U2KPsFkSl0V96rSbkUmTYc8SMYjuteneQT
ef+oQRWKTphzBVTpF57M344dmcGONJw4TWG7/XrNZugYDPg736fWd3x9R465EY8NuDtGliWmvmIS
qsUmy2yKUetuj5gPwokDrtGgPTKyq45IK4p3VSnz+PqmdW8S4/O69/3C+r6vjyxT/A6tq/XWcxbk
GBTacYasCkYCsZFJE3P7xC6NHRYLWE64s7g2recs1HhgkzZnpDaNw3pqfTEKx/647sH3gUYP/RTN
xQapBlv2mjFADq43LlNg6jtaClO6Gh2yBhTWaFJfRG1CnOuaj9AOG09FrP24njIQ+nJlDYGITrzj
+4XvwxFgN3BVAJKkATcD1lWSSwNQyFftQT3fZvswIe9wUhzPsL3xpfiwlfxmBAHH7LhvXfMxu2XZ
8YAAC2yCDfj6hxmc17TvMFah5BycapPw3J2bh3Y8N/GtWCVR16LCNjz36utAxi5K95ntpZgdp896
cqck+xzJFelUJndWgrQYfWZvKScbRL+EtlRxLuBdTXgwnRdcbx03p8QmHWyohMZ9iMqg44bxIc0P
6Vxum2kXcF0781icbeTLmLG3+LaGLl4un3W0bToELbaWdG3KjcH1/+isg0EKEyMO7IXy9AVyHt6N
oRs9mSTj3tC61PFkUx/7CIwc9Z5tv5kwG4TIIu1MNNe1vSVjRHjA5yqMd4gE1PodwIHkqUkurfyW
3ci7anM2jtUr7I1bYVCyofKxXY7a0dgm1/lMyfqTWt8rhluDV7qAKhmJqKZenT1+2gf1XbkvvPGQ
/pTd6rl2yaT7zrJBpsMffPJ7m/hieSa4pguLzmYjH2w3v1H86i1mYdndgsjoKi8F3BTvUEIFjWCe
KW1W/Q5Eydi5pbQJ3Dcklu+KA/bGj+CXdS+9l27Dj/k9eq4+y3ONy83G2DZe/rNAxI5l9lOHUsut
+tj+1N2Pzl9Oh/4aHPhX8X7ZU7+8p88Zx/Jy1Cbf2uPuOCPJhS4kBRnLXWB+7IvcM+ufXeLH0cMY
emrtNtg51n5A2cLeZPkeWcSNg0n7jwV7pm4rv+uoWmJz/Sssd4C/TSGT7IJkcZrtiP4Dy1oYfNYm
ITkwHTtc3NotcISKRLfcXJvT2bp3uCzIetvihwnRCLlCL0aQClb6i4ZRYbgHS84IiRSZ9dTvluAM
1OFedYubcDddyZC27+oZ4LPwNHD8EGGZyZ1/ZGiGOLtu8jvHQwgCZ1H0ndBpKF616iQvu19d7iZo
hqZ+Vd6OO/l3JXnV4nngTZkhcJoqNvOb9Q7qegAaapwg3VjyKSAURu/wTsHw/rmetyfjEb8W6aTs
Krd8Md4j5kFA1FgnABx8CGXX+jUU2xmRqKsDV4aCWbLVT7ruD9f50akwXvblM7HXfXZVPmR8a+yN
/EYlCKDwKzrZSX1Wyi3Rzx67vmrrhIeMGMXcRtMW97GYqh3+gC/FHvNeMDnWs/k23OcX+2d9mG5w
ywKnjrAF3V8aDnbgjj8GBAaQm3sHYf7h0H0UD80hJCcmZZfhwIKumahHbOH+d9NWuYFtcE9GF5Kl
g6glFaUP+WZ8lX5nF90rtyzSHuFlvqeP6L5hK98DFt501BPTl/qlPMn3ZAfAaXsw3LCvui19MGzL
T4Tub5/nB+OH5GuX5APqL4bLsAEMV/4k5Wcepx3KR0itzfvmCYj0verrJ/lAQbV5ViG4vlKMSQ+I
1290T/qJipW1C9xuQ8r5kWIqY6GyZVWQzJsBCRCIfxSUGLJZQNwPV9Q+GoA5XCJSVhv5HLqMqS+6
cgTb+QNlBS699HI8GTcqq19A/ht1B4P13vmVumCbPdOl6nLN94Ynkcq276g8yq1H2XefueERhsbo
mvoW3N2Z7pbsSNIBIiNJRjs8U+NQNqS+jvia0vPVZL/cklm2p52xn+5/B354ZuXpF/5CR83SrX3p
fPkwMvKQiHbAv20A26Nuh3PiD+7poTtNG0wKocsXtNQQDbpNiGSc7CZ064vzs8apEgZpSP1zRxlR
o+WrGzQtfDSlbNrhPiC9sw+9dFvvk1/jDWplrL3wEgWXVjg744W6U0nby7fa2XbDQ30OdvnRfAYT
ZO9BxvoAR+8sKmgndIcrX2NOAc7nWtuQdGSABbz3Md+lZ+dVv6RPyMTsozfI6cbtlOWIh/81L9oQ
P2DbizlRY9jI8UT0SR4dZSpQ+0gLbhWbwAbIbHkMStbrulgb9eOI0UVr9l6s2j/NxCa29nVzBH9f
Vb2rkQE7DuIj614oFiTr3mhoXeF/7TpyLHtJNpyosiFaIN6Traub//untbQmimmxGbBQs0cE1Nym
XdmebOszKguLBVXk9Mf+r03SwE+VtGw4rnvrC+DdrxKMbvJIopA1Njqc5gWtm1Q9tGSuQFUqQuGA
kXLdhaK5bFo0VlzL1KlStBEB51gHJUXmYTpGlYVPLNTJhHGXHESyHgfQC48WpvBzms6+2TiE03KR
kwq1SRCte10kFgXfxw1Jx30cySdz0DO3yhokYZUcQSGxQUGEoFfsfZ/DIm3c501/CZD1ihUaP4gD
BW66yGTVhYISWqJI+yC8C01ZPtpWRgxiFnjSRChz9SKWXjcddE1kq5TdKLIL35tQJEC/D1X0YHfR
IN+tWbZJrNrWvaayGXK/T+qm0KgBxYaaJKtAExkQWV90f00HdyIluO5BOydTBljZxz15q5jKj0ym
aGsjY8D0Acce9brqFPRVjcqZoux0jfG4fwbbPx5GOPmSMSFH91cCSbaLfjunpuiMMRjzuO6WI7CK
BBl8pLZUp2a5rhJ59kPsInRB+U4cymMMuI5QCQLHoxW2MuTcCfpttCiPVWPXO2oA05E6wHR0lEnb
I3Hih4t44o1uvORzZXsDQAZKfyJfpyM0CMPIrly7HFipiOf1vfk+NwwybIrgTOUuPyroMRIq9eUs
lOsewaCBJkLAywpMH9QHqW2RohNVkK0xDIx6InestyKL9JU8/k4mQ9C4YjnJwApsZiOVk3aEtnli
7QtZyazfZiQi6CM9Ghgl2PwBZBMrNzYy5nGFPPZAL00FxV5yy+sDXjffhzbyYlwkC0OZmHx9vIpY
2mMlp7AwEuz4ah5tfLJt0ju1SDp/bURa1agaToJocXMnIiSpuwDMJC54mBmRsYM73xy/jm15yr/U
uP9/Me4/FONUnLz+12LczWszZ6/F+9+rcX8+9KcaZ1FY0y1LBuuhy6yPZEpQf6pxlvMv5LJQfTJw
8aCs9l2N05x/weRS8CbCqswETYNTUFvSsPAQs/4ljGcUyzQs3ZItWft/qcYp/0MIHrVLnIZsROod
RzX/addRyD2OJVGKP/HSj24/kLDqdRLxlgz+BahnOcEPg7tvbFf1hmECOp6llr2xa4KA2Xx3ovwM
NQbBEow3/0NJ7B9+SNwc2ULKHIoJl2nr5j8kzbvMIfu+mLMvtf1RhaW9ITWAPVU33s0d/Dc9bwCb
WXs9H0CuQ/OqTCKa//1PiKfw36XeuTvCIUvXDVNXMHP+7wXLzmhlkn3R5M9dHe/lYUbRqWLqmStu
CiCiyoC/Gmq3EKQ/3hKyTp6B3O1GepFT/mIWjABxlB8lABhoJToguTgHBJZds+6qS1WwBRbNWjSy
s/+gUa8axv/861QZkZTXkPbhZjrCpuFvtda+x+ltmK3ONzQLlHn/MlhZ5ama5mdBmG+TCXaVnccn
QCiyG8oNIWyN9/byK5a5yk7KLuNE6me910s6oPGYEH6aCOnwe35qAJDTxvxpUOTHSY2aY4zA+nYI
fnGTNGQcupNV8DOIzt+jOjKSnwNiMuH3Fsqg4fJeRX1UOPDGGLhtFp/8lY7oKWrOskb4O5cJqkx4
cu/s6gHKkIothpLuTBIAQZSM3mxJHQuKzIVwjiQPpnBFeoMztxfIOXCKACFJZQAHDAJqiywdCwyj
OOh99SMMpQve4xVyFLwny0HoqUXrobZmo56s+mnDxSOIACkkq65WVSIPZhC+DDmqSzJSDgtyjoYz
Mhmi2aqhewVTjnc38GTN5FI5JDW7pSeAlkS6t2pEJgnKvZKGp8rSPEWSHcA9pu1p2c+wsGI/igC2
ZIEOZEkNP52wTA5jPoACt41orwb9FQDyz9IGflWLBh6oNg0rxm1UckCZOUl1HRE9IsOAnmf1O5P1
1NUSO0WGLXQ2kXHHx9Hj1mFf1nA/XFjA22lB+oKIC8eu5BkefI2mueQHzkyvKrWzleD51i7VpTYj
ZyOBedvYCIMWzsJ846C42l5Rc9Mi+07XcXep23kPTVwWzDMQW5Q70g45sLZCQsmSbJoSwboOE2AO
RlZ14iKEAIQE8AzpwktNdwBx91jrMMVsa3xpzeQK1fm2QiFDctJrA+pNg068DXKA9wKtWkdMlhb4
soYlMZRiH1IAfbIJT+Ng7mJS4YDYkpfJSK/rK7nCYxrGcTcZ+o+55pk7fb7tl6zatumieilywEM0
NJDtJAxCx/ZJl9uREFB/lsIUFnqQ7YZi8FO9KJEpwKi75t5ZFd26pgBhVeGZGsmTqtuUJg04rz0B
hmkTL5QNqRvb8RYV1JzV3QFER6QNIvUWd3Fw0BGqNQoNEdArBQ0T7UMd0FBWyAf0uyc8YMi+D3BN
1isIY5HpLWZgVGBVQ4eWmjQGHXOIL6l47guMKHSWfL0Zz1oyIk2bZ1tJqVFs4NGVqbmFeblXKoal
RsIiYkRfOwArLEXWoYBK4QZ4ERZgg0C1VZcWiKOHD4brGMENGp3cYVsvXD2tvb4UDWOwQg85cRTl
wpw8clNmrjEuMBpm1kiyWmynaMCw3rE37cT7Q6+fl3qvWka1C2obrpI03w1L9pwYinGkgPSmKuiR
1fMMJyovn5rG3DJyfFDEqCgfShrJi/G5mI12W0kGUmEi4SOXlZdgqADGldYb40uJnEv+1OUjgl/Y
Ynh5MfsNggR4gTk8Upv4fh3GSxmUXguhY4dhA7KzsO7xNoCABS2KGgbGDiH2yGKiqR0WLVKg3oXS
M/Zfv3uD1Gum2+emBojWsGrosp3h9M+9wPnaCdWt9dlUPe2jdLLrjGabK9n7UkuQlFArIS5PKBkL
3GPID0S4Y2+USrkBO/PW5EwR6C2qJFBtqCAVUHbY925yN1hjt006pl89pWuvT6TvGJjHMfIghHwY
U/TQTHSvGQEcW+dfT1mSb2PfVhCqzoT0YBEsiDDBf5wyvj0a032eB5DseEalmnyuYDqrM2nHHTel
KnM4e407lU/LGL3r0GWWMb0if1AhTMIPEaXQo6cjawLVq2ns+0yOn1u7RsKQ6WVtJswNKjqi4QPg
nxjZQ7rGADlLcV6TMQJeHP5cm8gyMpplcvjZltBREIEB1U5RXwHGasUP0cg/tKoCwkOT7kYl/VRl
JqCqZfLoE9KIiprSxZXszjDA9g9U49oQrs4kHqBmQn9v3LR0MNgZgAdTSd9AvkZXjDRdPrsAOH4D
FhIml1FOfqG6YFnBQKBnJdfAdRJV82KHutiov7RYbjMrBIe1YQYzk3ccpp+I/coAAwpvxhxiVy7t
G9ZjFWWTxq2H/sfaijSHYUUPl1ctSu+axvYsNEyR2uJx4q+tHdoU/Ka+5OcZQD5o3CjFZ3RG6G3B
pKWhbaMQlkMfLK9q5mSgEtJdM2ClzaND4ttAD1708wZpoNxUNvJcgCEybP4Dr1U5IISw/l1EloPL
SQZ9Im6DI1p+ds5QvGQAfR3uqdSJLxrqCmGsZ1P88lyyNu/Tu1wrrhXT6maAiSgg1YPMUzFyCXUx
EM9CRJaUEjxqBnn6u0NprMsWiAsh804CI0lBXEzRC9ZhSfKuB7xnqOonCkKbwNaardWnlVcbHHYq
qmBMfWaEcQgrQ8g3rbwFwu6uMzbupqnbO9FHErW7FikacMMxaOFc2+EM8TRw9fAy8+saB0gT7X6S
mSZ5JqhQqoz3BUIUQoTAAj+uTS8dbuNA+jU6fJt+plX/q9KtS27A5Su784z8daIwuixJ+llMj2pZ
Ig1RB1eE4RgTrUqEzuehnNCt1xmTHXOfh/BX+4qBTF3yQyHP24ioxRX3TJPDV3RE/fVCJDLoNQXh
TGIWWmQC6brBggFsi9NTJebuLoBVNrGqYpNbD4Kuwny6hiAKKTPKOwDAGceqlmbR2eiWVabjWckd
YrJ7E8NZKEg2pvC1kHF4xkFnokOjVXqrIeMdV6SH8XskkJ0MYzs4NVmoyIVzAzq6oSEJYnUJfj8w
0psG7Y5aemdRMtA76SoYjYhqi3qqMKxj2TC9hBm4Zep8MOIjpti04u40ZXV1Qka7WuOD6i2SJQhv
RQvjGfei7WUSFjnyU6USJFu8bxAVI77SDP5CQn5osgS7ji6romYXJkaNZrKQsgj5Mt2a30MbkVRT
ZyDtWIpsCcSMLfTzD0dPc5QWJh9hSPg4gQh1t/ISsvBWsskLdem5HLNPy2ZqNRzaTxlLiB84n6w3
dkbl4PnOFDwX6s+u8a15yTeyFd63UQvdXG7m/SLi+Elvd3mXYTCJAak2c5FFGfpRP1N4ZlSWDMt0
U7ncdTOifzn3M40YQIc5poiQhnelKRcbNafBFG3+u+37B7WGIlLHdHPN4r4mxguIeHvQllu1/9WK
8TZJlFNsl9ZWn/p534/Paa9Bshg+g4yus+gUzbWJjLXNmESK5q4j0ENlJfq0xe/nA1oEVAJMeURh
3swvfZNdk6S4VNJbNsX1Vg2cuzJZ59ESynEk+xYVZ91Mr1kPda8omYekhiRwEqG+Ucqql/eQj2PM
dPRJ3oUKbbXVSN23JSFiWgoGHKPPoJduK4GMQTNgqV/zJfTolNBE6elrPFdO+WUNg2L1VwYMersO
xoliP64xyDqIJy2Tq5LI94HW8bFUIe5Jm6saBniVZZ993z45Tc4MB84SfKT9WOXxZSraa1KxqgFQ
Z03YVjxpyOmFC2GGEzI750JTPmjT32vsa5l45wQSc7iGGtZADF7hPeEzHlSIemafckW7FwF31qa/
HJY3G2UghDTl4Bj38WespFfkSxkvzfwewxW0QNptqR+VubkgErcr+5n5z2aljbRkhc9Ap29EiLqI
4X9JMcasYZsJSOdWshtEQJRfUJdYWjSDH7XGNc2ZSPXZ/JE5FJwS7vUQZ1fob5Temq2mibW7soXw
89jHzuNUaIyRHbars3FdZ8cF0w8WcP0t0l3HmhCcBUXcuYlxoZZ8jVuimtJa3glQ0NKkNWd58KiG
XLK49mmMzg7aSTB3eKI5UPqwpVOVyedKhEFZGU5Eigw+F6SIKcBBx5/MB0FAfW4gQ0wi+A9j41Ut
PvqYQWIpzVORqZd0X0npx9r2gcLH+ziIHXgWvCMDT0asvB16opiib3/kdXNjFWJ+SReClviniBcM
3XmkQp9wN4iHNRNFG3Fv7HG5wUeOAuM0vJXdNQUhtl0f8xLdA8RHKCPBnBZlr0uo2L6kZ9iUMPbU
fXFVW/5rQ5Ej1ipr38ZOuava33JANTumQCMln2KJ5JJTYUD7MS6Mdms7FvNwTXlMnvlbOaQuhH0v
w2iDArmf5QmvzoQQaVb7D0LNq26a/a7FbSw3ss9OGwJKNxBAgITszDGCoSfswVktHWNpekAMSj+M
3bmS8/imqtKTVPEgdFCCtblIviTVv7TYeOpk+zVynFssoS6ofhA1KFRm8Xh5LyAs7hNa7u4ulRli
6uExXkzkaKNx2OtoVdDtZbFKiUtV3mKLtoyuihHgtDjwWwCsonK5NR0H4I4IKkUOQGlZrpdQybeC
rbguOqGemSInXSwEhKB7n1Mj+GmV87mHS43IHKGFagZPJhMkVVgJCZ6USXIJ4KjlZbyvMc4oa3Xe
V4hs9BVmXnIADxceHu4LIaXkzPkcEF7cpFDKktRId84btkLdPhjoNX0Y7KYBzw4ktanoC+8vIrEW
5xg1HLGtaBY6u2Gi0lBMWEsr8ysUQhhBtHPLGg71kFjINSDKZefdDzojQCaBS+lWMPGUUWIrS1TN
qUBQkZsWq3QTG+Fjx6JGkmqkYEfQKlEpI8lg4xkjmbemKMx8byoB4ZQLAWYb1UVBDbyMUV0mYwyv
c6vnFopMcYF1UD08aeKn1z8RqAQrfiM+u57sA/ARJbIJXyiabIjvaoxNdzJKkMeBQOxoGR0IcM3q
EUaewWh/Y75kELcx8oj+96mvt9iricQ3QgzpIT4oqzErYKHFVE9//5q/QccEdPL7y1bfhlXgcj23
Hq573+ewI/ivv7Se/H7P9xv/ce4f34pZBpkqMjV/Lo9SBd84GAlOT9+/s15La8GR6zq4wusL6yaA
1RglM6DWXGra0/rlaedgifx9HanzXlI/OMD7nY+KDLREM6UUu7lcRwWl0VD/aNDlPGrDGLSnVBQw
1uPQMu/7itpHsNYvglbdj6Cf6k5AeqJr31ndjns5HoM+rLb4wExbVB9NAOs6Kl+m3aEkJNQ715Pr
pq6zyNXCRAKAqUlHsmAhq7h0QWptElouiX1c9xhOrWNc4U2IpJtvKO2lQzlmh4+Pim1FpR4jEjLH
YKYkDQscmWlWmG1T/04JfauABcchhGvXTj2rLwsQBchUcJtIj49ysqffcoFYXqCJS4UnMAu/dAY/
iDTc2QpsDmO9KjaWoz9lkum897OXzNqxadCLChO7xfcUMTO1yj3DzKGtJfHNULKUPzgG6lO2jN9K
jW/NHAQiBpEq5N43ehfdGi0GKlFBWZ8beaSvanT6mAACNTjyiY9JOtxXQ2ltlLa4leys3RaNgwxw
6VnxUyiHSOh2ErqBfcKAZuduix0R3nXSbpaEA994htqQwspEhjFILxUMGdQTsODthoUlDSqBahoi
Nm0sxOGUAqHo31NfvSyIsUGu7v2lV3+gK52exiwOmehs3Do0+0Od9d92YUFGqyW8isb83Wn7ARRg
97vO98MEoWuqEdmQjGqPitTFSPrbtgKeUubTOYxmlismAy/ancBpdJA6tnaD27w7tCWLUm2c3LF/
p8w8PLRtq3kafFRWd+gFRfxl6slHG6JpGSjZYTJGKLEJbBckLO6mHJV1GhDk2dDy8wYEBurCqZ/j
hdyZQIMM20Ibr7QKV22ihyk3TYKWFACD0VCYyvIY09seV4IWCe4RxluXAvvO559qNDBBD1pFnQCy
hd1iEOGAmxlDgApTPt8OuaT4ViIArzXaMILaie4Wvxf+gljieCh0nRyng1INJ/Aw4BXSgv6Qyd5i
YTRcFb2h3kUWd3R+qDFp6JH4WB0HhbzteK46zUYu15Y3SlH7lQZIKjdZZFZB984/YL2iBKhqURE1
0tAtBpPVSBwsLK0iG2OKvS5HoARlYAJR0/E3Ei+P0wM2Fd1j4qhwUBbrDOKvQJQM9drylXwc8mg6
1Uu5Mw5ObbnaQD2ub6vfLA19WKNXnakRfzr7EWk2lHGCVBipkUNMGn6qRr8IuCyepzg2yrZ9O5C7
pgGhPtbINbcw3qny4Bvm4lpjqe+MFi393lCutpGFmybU7+Qx2BWt1NHu4UV32viMmcmFNMKTGSBw
rjFYmFF9KU3nJlesxyAgJdLYAfFqfNdK4/yIJeAbC1dSKibCVFL5gq5QtAXWeqlaIB2OMqKaVgGh
iAfgJ079lo2Jr4xCNXfWejRYzFtU/pBbHAd6SzMaboj31KC9kRp6i5bkZlC0k5QBdIuLW/NWj5J+
h2WhdqsI/bGw2tttcEZxiXEGXkwxSfdtjihqX5GQbUOabUDSRrktJvTQO5N0VWiOi6iyMjUPg9/U
1ss8WdmdivKtyM4VJvjTuqw/cgdBJLHoWFREeQuyCDmOtYET4wG7TI27BOal0arGr3ttN6vRY1fl
N04C8G7GapFUn3I3DsPNnACjFLBVLU4bACULHTULNkZiH7Ds8pYA7eN+REKvh/LdQjtdyC0cIgNc
SioDicqS6EYd5wOGWUgq5OllRLeUsVPpvdKMmtO9NuB1hsoE0pfmsAui4CJ3DsmmMMu8bjafYYg9
TYJSz+qlbAdPQrO9U8fneXYuRHKuM+AVGhsG3G97v8Tta7CgfJ48Iu22Z6gDTDQiGkPurwxeLIp7
UO3Ul24g31sbfmdqR2dA0VqdttogORuDgCQtw9TFU/BHBcSnohQUzH4XlzvoiFQ4WCPm1PqiGB50
NTzqNmAi1brgmNFuUyYx25juszb6remDFwfl7Yzht93PAIzQ10evplYyN1XQ4LCz/VgTq+j97ySa
yE3UJYjH3DlDXXuDGUdtgAwjqXUqJZKLaSZVMtRa1JuqrB47U7kionVHbQvfh+6AAfqbQ4XQEE0a
9dDdebCl6Nwh3yi1IMZQ8mqG/NxVGAy1v1BD8yZLusRVcwc/8iaq08dZYthwyvIGkwh9UN8ilTBY
rRu/kJXnMVTvLbPehXCpDS2cSWsZNbAzwvI2im+ntj6lSUgdoPf1Af1BYS3clH68qD9R7rwoWXhG
hv9ONckfGBaJ9qVUj2hywBDO7y05OzchsRqELIznwyStN4tSgFqOSFPpQuIjsx401lwwcPsLsi+b
OJq8pGkEI+qUk49AD+lZPBrxVbE1+jUjG4riDN43if0TrYwtK3b4vM3wK7DN30i2Pbau7qA3Mk3W
U8bj6CektuhD47J4tvJkBNGb0Zq+Y2NLlxlUvCJwX5l1CPEBqaQcQAb2pik60NBabsjBb3RdQdMQ
7OrUHaTpOs1DicwPFHK79tIodPUpfCWf8jA/zGHGmlFGbp2Mpx7AF8wGYFWL8yDlVCgYlrp9ltUs
VU+LVCzuyI2fM0a22Lpv7fy1WEKcLy42SR2s1oHW1lcpQTZRi6TXlpGsS0qQIHaO54OiwGKfsxtN
MvbNTTeBwpdQM2wSuULgMX2YjPmDnNgLoYpbV9XvJj7ZCc0Q11MW6Fhmz6WSenp+mvLcx0OHvGh7
WpY62JkKSE4nte/xTbhaoxGxwh79vtE1r0AucJsp1kXHAmLbs5QkKZqf/w9757EcR5ak61e5Nvto
Cy0Wd5M6kQlFKAKbMJIgQmsdTz+fH1bb7Vtt1vMCsygrECIzMsQ57v6r0CMBQieV2WW8JvoF7LUx
Wbr0qe/tyxz6MXsSsYTrzknCj2ZuftekGru96N8Nclx1Y98UmnOZF/2U1qTyVGUvKFO96/35Z5c1
P92OXb+0uQl1TLLYU/defS2MmTwx8LR4kfjk69xNX/FYF8cSvyDyJcNNWEKfzZzofdK416bVAFil
PJgJaJ60MdqRcI270dDjy+vF3YbLcda89MVa6I+awoRHa9NexHgxaTMtVdHmr/ZkeRfXYHKcat+Y
cD+6mmVt05yN3p2Z0ZqQmO1lujFS49tCkSSTFwTpNhb3Ie0g4taKgKJTqhEnNmf2kdXvl2GEr05E
IhcpGO9Dibc186V5087DRwWAGs9c0uShqtZ3Yg6JSyjZ0+tlvNoTREeNHVtooVX1NprcI1NavA0B
g9PMcp0D2U0ECjJuY3O9NReLe34a3pc4Pgw6zrxeBaubdGea2UR7wTSRc5I3L9q43LpJ/IKf3s4z
0buQ9Ndu+mm4pKYDjZ50iMW8x9Feh3ELrXWqiPeK6aFxs/kKMNHd7Bywrg3298+4fT5Mhf9iM5Oz
sp/2Sn1Nred6TKWWgl44K5LHdG6OU2ifbLN+H4d7AyqTb/xsVpBX/lvgRVCvb4dJPIyng+uMTzro
+8avSTfDlheMl6lYg1964eDPZtmIFlDa8GckpBFk/udnCQYnNuU92a1bdjnA52LbcYPovIXLy8ur
JRWdeG0cx/hHO+L689efYv3PagRZRH4lALuaC/V2lROc5CWIt9pkYbhdvGG/8HJU8vJP0yp3VvKy
rg/yuhFG8Sb/l18OeY8h9kmKNDJWQo5qtsrXFQuuJHv2q12LRVrN7IyQ14PBhlTH7q7ma0tLMXfh
a/kZ/9UBTG/uHKseNur7FKlGM+zblIGF/nM6tXDULStW/yfb5kRXAR3n2GrcjCS/Bvy9/EpteAf5
Wh5HXN93KRF97didLDjHHTFc96xDW4OJ3djrX/LmZb9kQJSMeZPpsSYvxLKwBuEvcAEl52Q7FgEj
nJIH51jj8iC/Ie9XxzVClXInx+p0Tb5fi/DDSoKTvHndDvtaPgDAtZXNZ7DkGQ80eTk5LnlbTT5O
CXNdPjuv0TjHiG5L/jr29fsWJNsomJjwY5QgWzk98vHkFP7zowYclTlTzTE3ayDtuhYVHMBaNdt7
1u9Dk3K38b0OBGzx8Kvla/mdCrxfd3/qtC3EhaDBHg9d9ufXk0g/6km4DXm5LAiRLvdYklO0I2iI
vYN8i/zrLdb12J/xOftktw50KDrOtEb+S15K15hdGxwNQ/elbX9OVfkgLym/E1TEzt/Lb8gxldXv
+O6fBxXxTTlg1DxneSve4nZCrF7SPKedod5OXs6F58/LWMSS0qJ8w2ljivElhQPsltW1aKFpA2L5
JZYXJoPFNlpveqxpd9hPbogJxBLZBOmIrOTLo9i2eKpSaLA4Bbj1MY5w7E/y5UEB+HWPIsPxn7WZ
27VwmsMaF89RagYXnXzSAcTchAUcu6nOvSQ57iW3oh/3t2kYzkfoCF910J3mGTR7xUsNJ8mQZEOn
IdvXgB6SEnv0I2Wgx2ZjPtIt/BS/JgB3717RIOyGG3Us7tgkGZYJKGI3zyhxMdcqEKihAK5o5Lvy
jGY5Nov4bEX4sY7lc7j6sHV6g75pIomly9Enj4/yXxE05r4WmphQwTpIQ8piaDwYXgeCxSaCaUL8
pYdjdUi8XxqhDNvWWd56PJ5AahhR6wmTb6zh944F3cBqvRdrTd+tkjh3t2kh8yfnCf3TWH8sTv+U
RdRDq8OQ3cUqaWct7Bn2SBunn725dM6LbFikLMqKwpRSXAG36L6e1bjbt5mma1VCHNauLYqrJngl
/vSc7QLApCVp1kys06LZySmAUrxlxsrtzVB4KZaHnpz7TUpqWJRT2LoCmek9DIquzH7ZONbtq4ju
0Zw4/vJ3RQjjrrXyd/gThMb3VEyA++epNU56AYBkJnq21UOkAvVbWRsliVsZFjk1OgHLPqwGQEuP
oH1rD/pTjfndDjDtI6xQqK1N6SOHbHjmwuSEQw86CwEnqZ1PpcfsoIwZdJvw+tBqWUcUYyCxOdtw
wFBlmZaj5VblwZzHi17n9rlu9Usrjp/LlJAvIWCmY2KBLSP8/FxUHKZiXlVQxTY6RjI5z3WCMz/G
mcyyDYGhJwPeW149RSFFqrrRfQ8LuqF0960ROHt7DocD/hIsGWNyLDtAv7KoOyoscOdBbvla81z6
cSc9ONjqL451XjSu6oC39ITNLHgIQgZnmW5JtdkBqzj3uncTVNrrGs6/iPw09kmQHtRbNzP8CzfT
EqyZJVPXxmKSWB74Xw32QTYkktmq7j5pBaWvFGNZHlZobkIHK8vbdE2mHcbDF1SBMCt09zWf/XZb
TwxOh9w5jAF1y5pgVFstx2ThL73U2eIqwJM4xM+WMDMm1mjyovoZMrwwGY6l0zwXJaPmePK0jbmE
N5Zt4vFJ2M3AtU3eCE31Nw3TDXdu10NpxOVxmn9RcUpm0mIe4TRc+m7dhLP5XTcAJ+IpxzQXdGWZ
cRAepvLBiqtf4N0oaiAF7jGquxnC5mHo4iseql9+fhsElEZN3trbRWPqLM9COHBva8X8IrLBbe2y
BhiZuzFHmghD76+BcTYi5oRzDHsLzz8Y8ODMf+BUARQVS6qoOB6KvG23Jh/uZN0a1PteDkWknyiP
MBRLoZCdC8Y2cRCTvifoMXIHoC5MAdM8uRnITxS4SIEGbQ4uR/nxgUkY4K8wF+Rful09OKvzrYBB
CNgDcMMDPNTmXT9YrwS/3KaldtSBHLOxuo5us2c7OOipC+YzDdmBbMHrWg0lZpSHLHyYddwdWp/g
hBVeXGlRlcmboI9ktmq85XX10eWkqBPbRysKi0dw9wmwDG9ZpkM8wIUrInayU8NC/y34mSLmrCPr
MG96cSx4E8yKsQ0MwWnp0ew42/nJld6DKZL0uXPE/M0a/UuTZh8oEx6smnuBUBeCk+ISqRVqmSH1
DvlE7CHxGnE/6KTrsuH3azBcu54OVJ/f4qh7x6KXDnOEyZPETovdKRwZSCjPxsqMqOQTtjOpO4Mk
q6YxLuFoPdcDyXqfEMQwjE2NknSKAG09lmpU4LhrttNpGmDq21iAXgmwPNSOeSUx8NsK9M3okBvE
HfkQGKyBxJPJyDra7vEK7PZ+ZT3VXSA+FwsercOMHzVMjyolvzZwicSsnI/UNX/VQ/dTT8GQrZUa
oEQ+loxcggC5EOazhuf9gRmbIpYInhZS3TiRtkv9G2UIWkccyzGfAWYaWroHe/APHphUATjXRt1r
hsIhdThzrQem7fVfZeo//yFPTd2Psv7SpsekOuPDcsly4cUK5Jcn7u1qQukXWieuq5Cfyf3pE/yv
43qEUEOU9jaMyg9B7FwB2WfAm/2yJF8CCrp+/Yq+5inDjK6XfmMkFHzLIDjZJrX7yH3zrWw1BAY2
hatgZwMskboKvrdkyE8zC1CVgn02QcwijLXzbszT438mNFt/80SCCGy4hktjguueb4md0//5V1Zw
a/KgwYHtT8p6D/d5AUVBfn0/LXfsoE84jXKBO8aINhaPKc6eiruQDpykEqW/ogbq4i07s7ELV6lJ
uBuqtnrQhMnoRZRFpLfiCsC/nBANcAkHjnOCW0vkHs24d28Xiw4HvXSaD/RvI3BkIABeg3EFDei3
NeK8/ecP7vw7nfzPx8b3yuCzB38zg4LGVRXEd/Yn2rQT2WV382rcBh7kUY2tGYXabYYmFReAnWk4
zqbxDQyrDeFcVCkPBJ0crADKlQr+3SI0nxgmwB5k6Ysi5EfTSQG2Bj/9Rgxg/cPgcPbULsqADVdI
7UICmnU24+JpbJG08oJQDZIvKZtiuU8zoSLPFtfjD9deCA5lySgobJYHqqz3qWXFlhWucE1aohhR
pN4kJ2J2699Nst63Wm7/DyfN+psplbpb+KCm5WKSDbj7t5Pme37mjZpFQkBiQYDDsHMFo/SkJFJY
7tw+9SawmCJTKnoEqMu5shnHydZCw3L1qoD4QUd7IZHiLiJnQ5FjFK1pXVk8PBcHB+KwLhm5jLvR
5aaJ9fiRMen7Hzabbb2MJjjuSosk5IZoIp06ax/7cWZTjc9tdYhihtLyBP7ne8b793vGclg0UGH4
MBn/TYKAj0pmBknUYcDemQciyrSQeCMvZpsosHaGmIHxp5DpdTNlJuiTOSwkPU1cZ5NCSODCJg+X
8N6pCSlqvD2L32l1WeqK8dzVUCxVwTA3y+MM04D4PBoJu/hYfM5MGQTPZV7whgbjFjgQrD8aGt4J
jAhJtKIOOWkMZY62Iq/RwxdTt5889EeRD5MqnWF45POJKNFTui6Kh5RONmqirj67fgO3UPY2G1uN
o5PY50qIWH6ETMrIgYEsxkcJLfgxaGF/Zh96CPcoWl4yqAmr17noAdhdgauICXayBj45V9xMgx08
bgZg9rmBibX7z1fE1L1/X8A8y0S0YiHMsFxP/5ssxBk0q84XUh/SqmCFpFg99n4670wbzk453bmr
a2363mMrbYYb120IbBjjL/bkeoDYjFPUyyKculp4VtiIX+KguPWdyN1qFX+kJeUbxtUMF8Cv/ixK
nXG23WHTjQ1SZMP8oU/rp5dEH3DPDgRzPptB/uVnLByF9sSchQ21JU1GWGVZS1IVMWy3qT18rIUY
tjQh18N9b4THaYfMhrQxTnBRz/fYsr5IzIpY+U73gTfv+7W/YNilH7LR3Plt6VxKY3IuDnTXLLOK
UwtMEvPS17GYb8JgbPkOEsVwwoOyaO47ZnWEP+QkIFAgSJ6GDpsc7uyunhg35thwsLQh3qg+hIPv
NS7DThY8YYYpOpvVw0B3rE8hxLakNihOj9vmX3kQHXqftcmxqQIVk0r93KSQs1rtUR+jrxKVm5Za
6HYRuEtBGRX1g6uBYLYlhk1KZyHErdZzntewvUpfHNXJdy9tz0EVvrBSfkhrShdNtKjMhuK8/z4F
zveQiK/MwRaBVAWkI0F7ZAx5bVYqrkCjRiCuGcPb6l2IQVT8pBuRfweH8cse50cCIi+mHhNtmMKh
T1CZEnPyuZTRK9btJ8VU7eMfVTT81Ex5LfJHtoGNrTSSCKcoZtpNfG4z7pQ1BrHTiY3XMjrRpCmv
res9ZxoMXmF1ScXZkQAhZBCyGBnR+3l89iNnE+p/+G2D9B3lyEOnFwN9ZNucEjikPkMEL2bUIQQ6
OwZ2ynSmhyWHa3aFWEyjAdfs+nkw4PM3HRpMaYWpZPcdxMhDN1iPflh9V97X3sqb633zmjTmd/WA
x22N7XQ5P8bpCAOgjhDANOZDnc5EgrX0+B2DhwhEL/HbNz+aHhxLY7Gh78HWJT069OS+1lLKFZR/
RkBbZHj6t7mpvtVJ9bCIbqIHSu5pj4OOzV8P82mX2OGzxvB8FxrGtrXwnFZtd68xOBkNRgEr5b0h
9MdK4w/T+Rwn03WIfjDp1zR128bxxTBadg8wo9zyL7ULwz/treTScpLtFc+pqCy/48m/b3yEbNkE
cA0y/jJklXEZoKc5Gg6OU5Y8pOZ0RmY5nSozYNDjFSQErWN4QJDGyGIg96wc2U/0wDnaa/zg0Fue
tcxFWBxizez70xVl708nW8ynbGWWnI1XLUYLtiJi6b0XP25YjlocgryeiVMC31OPi13r4dBR9zit
Jn1iH8q4M7eTaY17OnQSzBFWDEN+dHvSPGaXLLiKDBympD2dqg1w1wuxB5JmefKwLlLEIEmbWxKi
XZxuP0vEFKyyGyuriXzXypt1TdxdO+sWkS7rrcnU/Bjj9hBbJQ72khy7ButtXNrZHgnMgzYYNS9H
WF2xZseV1FQIXd/rpSHpEOeqw+R0X7PJdx2NGUNlGtaNyrv2vO6vr8QZIENprZn642q45gH62qnW
LXMXu9YzJnLrTdC/Tk3iMl+CijItjVNQwfMlthr5QOBTFWczfEUCFU2vvUB5mE9NuGqXxEu9m3b9
Uv/o5DvqKxR1gKDYBHP2FkwofcuBAOjfrpDXT7btBUig8XryS+staYLsOkdkxlqEYqArdoCmFjzp
u+p2oP85VdN6F3leesrT3EA5gj9ukjfFJddKbVsR+4azgONc4tEkPrJzjuoo1VFYGCbCyui+qhAO
S1iVLeSHBEjFXzCgpw3dVpPlHAt/PJrREhOdTrxT32RXkrmCrZPwdnpFIpmu96dack0NwMO9ZcDj
7WAIXvzitRmg15lOdM681r3UUoSERgWfbu7mI2KzRzvq+9Pk+LjbMFLJqDsBWubXINUPa4KdiWl+
WlOa7dPBbC9207eXOTZ+NZDTD8VcDZe4Jg8Ghkx0qFzcSubROHt2CZjDlPAymRgZphGwIWvxUxj5
r6QiJYjsdOgsIaIjgmKHkh7SstLLtDw6/XJXdjwucWA8mBgo+kxM4A8S6nzCdr5cjRs/uVk5gGGN
SgZDGHtCchqPOKDeRMPSH/XCpUtuGuxPHZG6DyHGjysgyjZdcISC4XQDwT49p1UI9xjlAjNCEcfT
FmaITPBSK7gkJp4w6jUiqLynCVnG1vQwssiTmMh1diRTNCo0Ywlm1oBxnXGjGMBZhxKlqnqYWVq5
bXECRN4aE4MHORJfPybA2fgVufB14Itd1apVStkHvfozj90XuyC0R6qLYlyqHTjZUdlZR333fYxg
O/rAfTC58w9/YZlaZwJXRM/gEN8LraRnyrNX1Oh8JnYoRlC1ONVharOfJDliZSTzA5OURo9CGriu
5WFEtDa52h38qIM6SkWYlhHRGhYPc7yD1HhjxMadga07DykONmStEcX4rOqkdmH7mKLiiOlXTD2L
84020J0xpjEYeG+JY32U7VNxyBG/wOpvWfv5FBI9820Nmf4WXfYxCTVYh3ZOmd4+r03xIXxYYZ+7
Fgx0hE1AifOuQxKQIIIMq5UACqbmU7Ts2PUppV1eqZ6g5lT5tQupLntEiPhWkFTXkE6R36TMFTfD
wPv0UJ8z7GpJHmlorfiOEsmsUa1vPhS3f4zp3L3k4OXMCIpsOhrD9Lz2CcG5RZYRtBXftvlUHfTu
oDRbiiA8t8gIWrHCxxUUGpkYYEOk/LLqCE5Jx5yzsOhvm3nFwMbFgKBH+ZpWokENzNOsNXetHjxH
zgpWaT7Q3aINcadnB+ZukSdfa5PzrAJBDdpzNjNxcF20A+3yMfowVHq92ZtL89B49qlcXIQmzkk1
0J6wjYfOu4ctcT8VnXUYO1hcvdeeczVNEz1goJHu0T6oTIQiWpBE4CI1VDcdYYZrbj3lMtCsRV2D
cW2w0ZvgMsUDRYt1dUx4U3T6Y4fyhf8nE7PKxSvDDUDoNtWb7NCETNFMDBVCKwOQQZIRhb/HeKIu
ljtijS1mkZSRm9QkYUNAVTVsmUP6E2/M37ygP6ZJ+x1p2jkCX0FXnE1kR00oiTjo7lwM0FXsmeqp
jKiLXAQD1rCuSHSLj07TDl2uvak3iJwQQg9PgVXOGO043bOIdmzWB1bb5k1qTzU/CG0qkcaJdlKf
d037lAFdI5Kh9iXBY5+mtPWxVl1JwKsJSPG+5Yt112j9beLxoJM2kqk8Iz1KINWC32KkT4Gp1whn
0jvHdMVNirnk4DxPDnHH0fymG8x0TI/T0U9cnshJTHgI/KLB9BkjMO+T4RZ8ftJdSW+o5Aq5v/0R
B8TRTYJrL1LURKRIoW5xaDY4nWoRNV4i8OJbf4w+tei2QnPOtPoFy4+vWlszeJPZsUK+s5u9ipp8
Wh+mkmMNlzQCPfL6rT1W93iy7lh9kLrMBI9p0U+j5BxKlcqGvXcXjwzW5uNULcG7XhRfholYQJ7b
3ogfXb/AhLD+nYXZ2ZABSMHkF10vxkZL+zkyObXkGGfq39ob8OEJ1p5DxAkqLek+CrIWb9a2PhcW
hia9a+s0GqdJ49EJQtvZadq0i0cLcePQ2Ecnhq1rzemXmoj4MB0iLexI+CninQ3orr6txQu5LsaT
n/k/8JC8Ywa1l3opHoe9Pvpkk8ioSkmHquijdGwUkkNGYMdK2Dyt15+1LOJCT1X6EczZDz+Kf5ex
2zCNrlFSD+Uu9EISDY3DEtPJQxJnOezQTZAzNFsTRbV1rKuBBkc0d50GpXFsvIOIVqQfl5bEWWiv
qcl4k4wkF/gzS0WkltLXp9YPAgYRDIrCQ/VHdcyuTeoO4hl8PbwxeFbCKaXAMOSmwmfmpTShJiGn
VgM4Nbc2pWr28OXJ+wn1DYYK8EojJL8UfoXMme0Jf0eLBzVjEHkaZpKPZ5LWFQCg9Dm6OA2GsL/w
I4FKK12HbfrbpDtMxGO6xJNIZT8amo32+dEN7oa1PxaVWW4MuCfnpDMgY7k+KE6S3yRLXLK1vAw2
Pl+jc0nt6GzYprO1Oi8/pC4OUzbEf0S62t24ut/6GrslR1RlWk/UV2f9WmSVzehBp74la7eFeE6/
hp4Ml0Osqk/2fKhjKK06bqN7wkTNnquoFLE6yQW7ogz2yGnn3Oi2RkmjX0x0e+oQ7JQVdwqbdzxd
0aeTh6LN9n03l+yurEhpQbPYEDHHiWKN6ygOMrJEiV18MBZyw3BJvgxrUJ6tWvfIHUZIhFjjRglE
p+hkOwOtUb9D6qmV9wrgVE2uiSFXbXnXQcvA2Zm+t0X1bmHyF1XrXTfxoCrVbeiBVzrNPBysnwQ5
PgdaN+96G4FaMhM0mOrENGfuZ4UM4tAX3rUuJanLY5BfL7p1rsKfNrFuG4OkkjwKT8qmYxm05da0
X/PI0bfFRLCmmvgQ44Lmr/PxP/TsG8ITI5jo2Ve7TF9VpsH/9DIeOkxl8/whTWAJ+VRNlUgMlWZZ
KU/itTmzoj0HdvOuILdlYa/z++V9DYxrqq+PIybhG6jwDMaCTFgK5a4J0nc1tlIj5ygefnrhej/D
254q77lv5lc7L4kBdp+ncLxtK+foS/86MKqANYZmS3wdwkjD5kxUXgI3uw1iWQ5e9ZOajl/DpOGm
F1cZI5+kgnCOT1XHfqd2PnyfH7oB9Bg08yAKRPV0ZdZysBucsEoT6lL2Ykd8lCptzsEAhy7sN7mU
d5gimXv1yBWCyChQQ4CiYfzpuUbFBFxvjvnymtv07j03l5U+JI7+WQ48l5oWH0aXlRO/0I9IJse+
B9dVD6B9yJbsZ9FPjSBEBWH+gaSNdtpAiXJFEzWs2jXUnCeF9KprCNUCrD5l6NwC5rdkbA6epGp7
zwBN7CxSI1U6K9PgI5eDf32eZ4yKBIzXdO33aI/f+3B6ZBwG4JBFpAWeEpfHo2aAoe4GrU3qvXou
1AxBA2AB8uEFmU8eiTT6JjUzpM1sp5ALBWD1zo/Q75+UlihA2rzRIDU6a4rfnR8tDBLX13jWoDSE
8aGkHmb2yLHaDA0luYZsPOFRZIygmhxHC5JFUQ9wchgkYmMgQ9V5vUZyQ9YDvbPU0oOFnwI96Flr
y4fAF20vC6+Rs/gSz4uESoPxANubQmg+WbLj+VA+kXLnD1KPWQRCFFjXiF4QbwiZfUmlZVB6qrOc
xvbbRN3pzwx8lMTLePFWFxvPTAeX7DR2MZzrqHaMcLgsdvQlWF8Sw09Zm7t6TI/qtRxBddcaJDVt
m2ca/69SQxJN1OqNz5XfKmGxhFjKqs/Y7ph3yVHNgGZYJ2rePEcGhFMwCUFd4J+5W51qDwS3PqRo
D5upXw8CYUI1A/PyuSxF+4C8+XtHc7s2wQvSB4ALZhkw6s3bLI+/q2eoMYzp4M0tghWv2kfVsvd7
FCbiUSOSOHeuuP396EEJaX0R4Iua19M+c4YUqJiCI9oSygx5Mv0x/2BwpK/0wWqlGAC0jWXek9j9
MRMWzcl4VRDHWmBKULtPS/wy/HaWyt3MNntP6N2hy/koaanx3+TKd4C8TZl/WV75kRTTQxIsyC0j
Q+HftkdAEdxjpZ/UfKpbs2bnLLryuoiZQEGi46GejzZ6gMqmb5CblexfiCcynZKyBYws2WEPTcIz
64nUc4lYIVgF8ldRICraiGMVh9xOGRk3gNrQp1BrYv/oVVsXVdC+TELGxil3rTxYwD43zmw/mhF4
ma4t08FG7DzV9smKqi9FGIBiD2Za9rvJivrdR9tqBozy4iFZBwqUyP1AC3OSU8ZK910PloO0M4lo
a+2ueIg9qmMBv2XVS+thD9u/pDmKrM00558yg5wGakil4Gb/eI3w0sHJgfvaz5AG62h9pE6vGf0O
6ETX0DlProQSy0eIx5mxN6Z9TRW78MKfFIKhAlZnn6BS8RzJkFmzR8L+7aNThSdAVuvDNnPMj2Ch
Xcp5rpKKebofrd9mDeCswb2In+MtQBtSm+hVo05zIQOjabFRm9NCNGQoNd+W3G3oeGn+Bi5LUKOP
HfDS1RASc1uoYgUl1ENZ+uho4y85o/JusdXSkYmiozPxWZeZdEFOM+hZvXGc7FoyQV4dQszUmF+n
MZUQ3eJzyJNbqZzWjBKN2vaQpwmqYiyogcnrV91gDBOiES2MCTfN9a0ZEOASoorGhpXSMW0s/6P1
otaMTnTpaQqhKUM/SdaZdQmxDGYsvudwafQA0//I4qls5sGjdfaZ5Ro4LLUuY9JqXkk/wCEXSQXd
LiFL4nzBmAh4RxQORIH81gE8NGxMtubIQlJ8QR1luBt658EImKfQgdkiuHXwU4VLlqIByUiNxxid
pM2j3O5qTczShLcb0oPCQ8gIOdm5B6RECabKTD32ofI7v/wKCcRQXFMbe1zfL8MbME3MGzWX8GGN
uDG2Qz9xDvRRd8qqAK/LYhsvTHkrB7FUQQ2pnp/Y8hBwMOYlMLCw9u0aXaX2sj3w0Dpa7+YpCwkL
a2HxeS9L0xHF47+oYYKaY2gdWd/DaD4pc4w2X2DbZh1sT/RAY8Yy6geYK7aWdxPn1aMVc+esbDau
6UeH7nm12bqzDGVW4Q/INb4WGwOkTEN62jjOk+Svb0ptPc0ShldigwnZezQOVXYaxOal8KpbbbDx
IHGXH/70W6nUwyaDXhJwzjED3/s0qU6dXGOUur4/shWs6LqCyWxIpEu+ejoiElfqbT6ywFchY8iY
dcgKG7Zrwv2wZo+NARyt3An6rntMH0fZ6qb6tWdJlslKUTGPMepTQ2fkkacs5OEv1UDju/5kWcPr
OM321uT6ZFmeEAXPoxwCl2igttNg7eZpxuK4gXw70WB4bvY7q6vzkuuUgASO2Z5QfWVQD7vsfUmK
H2bMEgE6h1snQWqWB2XL9CBnaIh0kmZv1xC5pty9JKG+QKmzHwthfOTTeNe05gpek9zZPhysdoUH
Vwh5qo4o3h2eSoaze1w6r9HiYh69Mn1rmJLu9CDcKcpF7/p0nk50xcsTSkDAehyuvz0KW7g5qF5K
D8vYP6jrWnwvGtQYTosLUOvxenPq7FTMMUXkXpGHYhcu3RLRnnYhixKxM99nx1Ishs4Yf6R9tx0S
DtlrPywTQNaBkruVnVwwMeW8k7gAII1DdrJma18aUedqgMKlbqhK3pS5SpI1t1o1Psm+2cBBZ3A/
XHCoQkYuLXwKOuQZPOZdlP+qhje1hKr1rEw/EpemwKrhUtpveZAcw4T5gDvOzWZu21sP7PVAm/+h
xc7eKOrHuPk9+sOPugFX91OuWW5SsiWw6vCpRoBpZdfOFnISC42yCqEYr4kh3TJ//ZDuroyCk59M
JHdaT1bpMuSJjs16NcdY7AE65jXwlw92HVw0LTwWRvZTmXIUGitcIaNpNASbVkgfUeg/Bz0VWGhR
gfks5zL98jAFUJyOaY1vJj/5DuOQ4d68UWPOGqhni57wGIxeclLGUIrpNTXEVbAPKOKAgH+ZC4nW
j7LfUJ6ojMKBuMYm+62MhRyXHSWorB078NuQ2r/TLn8RAyPZNvWKmNSgaj/9qruFRPmp4DrYfsel
q99WnzoI150abxfxbWDKKZyhsYdt2YHsxvLwtX31jETzrABggzSMLQMaKJbBA16A9yF0vz2iDJba
CM57Hz5J+zTPlPfYOMJPFbnZ6ImDFdVhIRS/wS5u3Swwt2up/VbDYdMVOfE8Mp4atiAkEFkdrrvR
wYQvWx+OtZjrjBE8GfA5REXDYYT8tlU3KcDoiKOpuy06onYB4omXgT0rZ5+bGxIXAGTR11fGhFfh
KqFeOKnaT/VulXaXFOF+9cE0c5eQbHSf6L9aiI8Qsy0MmqDoJsfZzjDfd98MkyUZtunPWCi1sdHu
g84EIqUOsVr/m09Pe5OM9Vtv+M0OeGcbuP0dXDOI8GIlJl3aLJZI6P3IDE/eZeY7FjnWARrDTxmv
V91zZ8O5Vu1NL05jCkYdBvPTsUtiOJzP3JlRFIqdhHQ2Mh1N2AHLDj8Ga/aQJdKy5fzYE/msUEFs
qCHp6N8vg34bV/j0jxb9me00N7h1SlCz90MeiLSAmmaiq5EqWhHgso5Ky1uT9+Y+bWkoCvmgsVQA
/XCv4UdckKc5Y3/sG92j8u/KVrbrxD/Am/fpAE28+4Bb9y7U8K6yYp7lEFfpBeG0CWS1rUnPNEz3
Wabja+V9llr7QxytpGcE+HhB03IiB+xBPEWqxLmuDD0YIlMzzqQEtMETtqXfURGiw2QlZ7ljXXko
Vv1ZeR/mcviBdp113OybDA1xJ250OIkUx9CCpttdGGL+UFMWosmcbdytNKLtS8WcH+GpROwk1k5O
4bJmNYc8fvOFzFNVoQWAAgmGVsvKy1diLgUWUBRKaTzVk7uKu570YGr2xIzixqJ6ye3ilyXzUznL
fr3eFrV/49XAdav7q5gaZDJQdPXiaxHPI8/+NJP5US6PRf7JIQbeZPgAGOByH3I1NIZMYDaNR33I
NbWbb0j42NCB8eTHJiXajEpj00hlJadZVcQyTlf99ezx0Cu3IvntBXc42OKUzKoD7LFXQHmcXRZZ
KGQHR3OU9TjvDXMKSYKA3WHRRLfJZNvS9k5BP0zX8IEu+d2RaCOtdSm48anhTKxSavsyvsfr8t4l
xVuxPNcBxnXb+N/UTjLC8sHuSKeUB99PayoRbtF3F8PCYi1u7DDCs40larjNyuFd1hq19zvhemdB
PNrDE7WXg1ixDdBxNmaUfIX4YGwcPbkYNd6GSVl/76unxXKelYOUFL2utX7kZXBBgSf2gxbu9lH0
1t/pXfxea9Zn/WgfCLl2dm3NBZWqQm02mo8adFkOUCLJe6ZUlemFeddhlrCxx/GcltMZmdQ9FP3X
jszTDer653L6FhcgyUginhvTtAASCYmmsFH1LVHT2hZj/6RzXqqWgEA1dTAMhgGOg7LRjKw/LMj/
dTT+Hx2NyRP/F8bVjgDTv4JJJSH1//7X7Y+u+/ErHrrf4Jj/v62x+su/bI3d4B/YBfvM2GyciF1x
zf2nq7H1D4f1E5KlZ5m2yW/8v5BR8x8+5sWe7+IJjqOuxY/+sjW2jX+QnhwEOpRUMTzGJvmfGat/
hWf+CYclc/Wvf/9rmObfXY19GDJ6AAnR+G/2zmPLbaRN0/fSe/QAASCAWPSGnkzPVFJmg0NJKXjv
cfX9BOvv+aukOqqZWc9CPEymknBhPvMaF1XRX4RvlT0j1VEZ1cFsxsfSMTd4EGvTZHtn+CXDzIdG
/qeb9H94RGGajg1czQb68BOoNiucwlkmAnR849ArWC1+9SYknA6ygTGI+n+AZf4MgdMXyIGUbTqg
Ex1fK//+Sdk3RFCVbkpaHaxsh0QhQHpvvlRLepX1cvn9lf3NoUAJCwffWMnVCdxk/3woJIMtIqml
OuhqQ5qlPzRmNba3ul75+yP9LFfMRXEk13csjzHwy1PrJLTnyGXrC4xRbZXPcoFFNbhYfB7/4f5Z
jPnqDxPW4/f/+g9GBceSlmKfVC7a25a+6j/fwAoZlzLiquy0gY5nmxe/bjaVL+8gBgCLrM2BFOto
NR0k3rne0Rd5tMMaFdfi4fdX/TPA9nYmQijB07Sk4/90fz3AYQbekxUcP2NnpsGD7DVVerpYxnwB
tH9uHe89QFzk94e9XeEvd8CWkpKzANfr/nQHDMstbc8qGUJGSm+hOwpvAOk8nutuOtOdBhIR3ifF
ckl8bNJLI742TkOnARm+2GmoQvryQyLTD/8vp+XYqKJ7niNhqf31wcim7EUGp/jQOS0locw9SI+j
dfZIE8jvvhPLQbjjg4SkSpfAuzJ7mdO8RlJ1ePVdhKOJk/Gyuv7+xP72MQEFZnkiNmB5+et5LX2C
dhv48QNogwYpawELtR8280xYODrMCJqsnug+V6Ks/2FtsX4GId+GyJ+OrX//p8Hq+8oZDND3ByL7
J8R4iD+okWPwC5OomS6Tyf5tJtNhlPJrHL8VTdD9w2j5u0UAwfn/ffU/PZUxzSNYgJzBEpExwHm+
yCm53gS0E5aE399qYVq/3m38qX2fcYlikBA3CPCfrrgMctfPIc8fSrPaAcG4k3RzRlN3uk1qMw4i
OlBfh4wuI1qlqzlCCzzzx7Pb2IdODaAezPnO52/mbL5TAWPHNtRpGtWuas1LFcawjYZHdMjPjt2f
ywRZ6PKjDqtUnFylBYK3HabLku0U/M8q3Pcyz1H44Hv0/++lVnEkFB7LfTnbr/MMl7akgtD694Cb
sCljgOJcAl4Uxs7K7h+LpcEnyLUYKy4VoAEYERNqGsaz48jjIOiUWhG+MTHeGSRvPNHi4Vb9Nxz6
SvV8HdvpOa7REwrtU1BOxxLZeBgzwD/T4rnzppFeCTC1PO9tXfQ75nV4mAN71ybLpavNg9N+T/vk
mnnmXWqjLz2oHek7aMRx2AqV/NApos6e9XgSiiGMkI5N1Phiu+03Xy/F+s6YKRzzSLS7aqSGNIlv
hodmnanB1VGsWaYPyBEFq5HrsiZ5AJPyIet6cJfQyrift8Wjk9MdKjuk+U2Fhe+cXy2O6TTcIMGK
NypavuM8n62Y2Nvsr6PBxflLD1YLl6Shi+gRMA7GDn/R0qI1nHs8lhID0DkvwYmxgOnbH7jE/Gm6
FaXxwUWMHGx3/gN1yJ1qQDR44YMA0QVELkfGEteYYKi+4TawciYu1RhZetClugzx8Jio98mvYIL4
4yUa2SfEgsiAYl2s1KmOrCcgAPg2OZxJ4C8vkw0LiU1Y+cNZQSTOcyCD6cDfq1ZtX1KtforY81W5
3IIiqGmDf6+H6c4xs6s+RLEQKYNRJU3ud/p48Vx/aYFxKCO7Qim7c/WdIvh5nCokeFLzgqbjRpel
0hL9nCS/Dh7oEHu61Hi9rCiN+WX4YpeY/tCqPicoxAKhYEyFLlZXYf+S5iVfbrfgcRD9ocEQ5KSI
90OB5JnyoztHZjVAiPmycEbrIup2dRUb67ZONNEYZORcP8lwePdjDidsHlYj1byv08fyPbe21rPr
IY3UFfLEvLq/nb0HMnc1WcNZ77tJjTtdfNVkKaQWriMg0nF27lVHIXaijYdWs43bDLkEQ3nUm7Nt
ykfAqg2KXPkhsXg2Mbv9HulTpMOGi90k1a5tyvaYJvObFRfNPUBPJB6yqOcF9iGN4aCpdrUZTIwP
W4DvSp5uwxGw0I9ET9xFJyvwaT7ZInzxugL3AY9D35YSLYY5SrCVGXOlPLDc0s0YL3bEPoVMIfSd
AMlZA75FWAbU4FV07QbiCCctmZwq3c/za7sQE96WrUFv9ZHuZk4MoSp0sCvLJNip+QIBs9ysy9D8
RmdjQAXFXMhm6fKe132K6HxZYcsDtZhec4jkR/rmNenVqJ1DHXdfXEBLM3NgYLhYIegWA/CxCQRY
4j6FUD8h8ORDGqScb+9v/0Fhp0UXkQMMFzK7FHgPp4UQGbfc5lAWRwnYhzaNYT+i8G2s/RlVEgpG
wPW8BVF7B+JyM92ZTWxgZRc8mBDzVmox+v1oHlw1bKfGo/5rx9NuxFME/wJ8Dd1mgn3Rl5t5EhfA
cMwuWVZ8Ub2SXT9TjmWm/4HKs5DhqTr8I6m4bUocujfBw+KG7j2YBfpZ1N63FN/80hlPlWjBikTj
ybbro9exiraV3iZLCHcGiK6dNI0PzC0YOlKrwZHViq59AGGDcGhU5Ouwcl6pBAJ5nSqc2avkDSkq
OJaFk29Vxo3LLPy3DOZVhog6JPz5cgPe3QbkLXiRffJDbwdmnv2AXXIwTG4NS1zXIV44d+b3OjBf
k6iAGmC9jIG6m2nJUEAvEeH38ba4PaK5Q68k3085UnZ68Pf5iCLwydY1MCNmQBVJcbWsdEaqjyJP
S912rmHWugzraBrKLYIq7z21n61bSsgpaj6O4GYtZRe7mJLRKkMwmiJKQD8lbN7qnjsStvHOB1XR
KcPbNLX1VfatuwkWLF0tlXbUCOlsyAReDTBPnF9CY49UJl2XifalKwyQDZBK42pBmWOSEYT28OSN
nDzIcVaYoNsMAPhRbV/KTYUdmpgxFl4Qb4BkNW9qy+9AC6tjXBT2KgITQoM+WjORBY2y8qGoJN2o
gbDdn99rv0MamXVrZs+kxPUuTYpzec1NGlJEPzI7Wvf+VO1sl4MNLOZ1glkfvihbGEs0tvWzKzPm
0LDAEHUu8Dufponh0uUNsm5KXNFsBpxvxgYA5BpUPx23KOOxe5515Q8fhUOrvkB8yXEoZN5iIuTl
v6nEJUlSsKFmA6XZFHBblYGHKV3sm1x6bXSwbUCAnYHXHLFs0EfJun/HGndCWW9dQvRZJU55Ljp5
KSZtph30r0sBYEOv5a58XEw3XruQSNfhaH/yCuQ0bkuQ28PTT6x8G1WAHjxBM6n6VrXuher0ezYx
bW3ffPNGz9wsRYKBwoJkZBkranRYeHAy2GKiLHRfkx7QA8hPJJrdxnZC5GUodnd9j6qqcDddWCDH
VcUo2Hf9Riawfx32RcwzZXnQHT5PYBioCAx65jJEq8m974s4WhWvovOH16KmFyMo0IvF/zbn44vl
+ePXJPTXUSpPIc2hL/hFmN6u7YzxQ1I698NgVweS73iTjPEnvx0wAlfJeG/42FvGWbC3y+RO1MO+
RkbhIawnBP6RXl13InQ2ThbNa02RB0FAHQrK9b4wtmZsXRRoIUnZcS2m7C1mK0WRAkAE8Ka5xspV
mdnerJd6y4COUf0v4n2b+yWwG8PcyLieN7OYt1hrHJvIfoAm+FqMEumfL7ec3GHYA7/bdr2nJe8s
fC0mNC3s+yKm7da44hloSLGxyvIplRAgXMM/VGje0/HFVjOL8m08+xcrnssjAnKbOu2WdZj3z6ZF
/8318NERbXjn5PVd7fT1rpdgM2Q3D1tQDMjP1N13Y5SPfYHuxyS6XYyazH6q8jsX2BaTIj0rVP/d
/IJzM5o6OmSAKU70arYoSgLpAEclt5hN+3Sjox+u962b2D7MfrR2QFzxlCifGttC5Mop1rHRlGsr
2Zg+8dYwOZ8cg77ZHLKSY6JCoBWSmNR2x9SXzP9ZYSOap6BGy2jv2RxQIYcEx9TVOj9sAYPooZ9h
D7ROPMblvHVVA/NwVrAc5rgC/9dvwiY1keAqqRlKyCQofLmHCDDL6M31fQRcE/nTnh1p2vVzO+x9
1TzRX09p/VTzpuicjdWl3rb1Zpc4dvjcxsy0ZRkHtMkawig/2xR+DANSwLrxK/xQvag5aA0Z3W2r
21GbmqKCMfYI9xqIGiGRCmgvCuaNrEwYD3SwoI+qrWUEX+nFMJw0TsbRR5ddt+9ctCBdCZKhQbtV
Ddn+ttMVdkmSCWscUU4oJFPoHJcGVk5InYDlTO2DojiL2hH7BXJ87If2oVcghtkV9gAu0GIU0YMC
ngN64S0L8Gyfh/ZrVhvBbg5B0WJ6gngWzrJYECE5DiNdDDt0YAmKujjcOxBt/U5+8L003pG9yV0Q
Dw9ybt8UMmnrGW+IVRRraQQk7UxBbLD0/sGfQgLEgjDd6m1U1BgEIAEJ3i0x7IdeIb6J0IevrAtU
OmSAZsJ0gzDZjbXtQpVd9Yb5R3UJCgQ2nmlM/JNQEF4x10GDOR8he4KgBW0kdVCQestArx13Z6Nm
fxfEWdIkM0OxHoUrFsE4UhCZCFvTyN6G1azlMj9mHZyMgGwmGbpq14ApmpSkEechf2BNnKnNAxoN
6GNyWt/uyWL7H8qifGZN+lj64eMt1O0S0kykjKZVi4WSQGcaW4XubKGoJN67mesGDXhV1V5HyhCD
LkWG6IWgCS4Lc9jHZoO/svHZZe1gEQxWE6oC28WGHMw/LENQXG7oDjU0PQfArogvBU9GFoEfLPio
GsHS5HW/E4R2TUGgoV0TLFoMB1DzftPcR/7WITHdVTH2MQ7N/8Hp+X6iCxqiLBs4OwQwzwMPqh4G
QaA5eIyJTrZ6XWvp9V2IfHghfey9BW3yFb0hZDYaDFbt9Coc7v+44K2dk6cho5ecap5Yp01FMjKS
vSi4uWX27A3TI4zx19yXj0hx/agcoLlJtx38+rEM9BRzl4vLPr2u4hrIZdWiP1G/ovubb0cELCoT
RVcsObOd5SORh3vEnT2AWPecfBdiIbQNYvAKDnB88ksPUxkIaLdqKPaiSIjqO4tqM2J3t5CqK14A
2WIqTPIFBgo9xxYHtoUNVaelslNfRIcQfMwzBdpzG6Fh36arRi13SZ5t/CpAeQ709O20ex/19NLC
ZN0iW4DgeRC2+YQASrmR+IXSMdaINOm9xpnSHgJAYPPhbOdqXOWRdQjt8WyP813cEBz3HjeeyJ4E
DcFNGpFKIfXYD+e0Ju7Js/AU5uWDLLFAcJHKheRzuT2DXvdxEaPGdUKfg15Xi1LnFjo/NqP5owNs
pc/7Ev2wGGhfoKyVZ4OguWXJdgbuxTMeTZdQS5oUqxfmIZ4GDC59EqItN0qntoXMH3QwxX0CJ62T
1SpZ7nr3zUvgHxnlfCqEuJc1c6J15xfwz/eeN99lafckKEPM1oLNJX+ZFvwP/dW6/uGGA0pebw7e
BVU/I+fOGCns6FlR0rOFPJS9/6XSpnGVNd1bKETR7oyvtk7Rx5CQLPh4K7/dTt7Se07lMF5FTqEi
YZNC1uxHJ4vNWPKXRppT51X9kcqzznehDbcM+DSWjwF0mpU1QbOzXiYrlpRgpgc4Pv3acJ+MAeAx
VlR6wehpomUYI5qsNt4E5j22GwYpt8eoSXT8rL0n0CAIJtfrfSKr+vVWTa5DVrrG/WL4kuKZIL1M
nflO78uAbzFzKd6bgTmtk/qhJGTvLboVqCbcOwBROoR9112ABl4d+ltCDLXtyIQZwRq2Ycd0p/eW
ibaLnrWLro7RcPyOuJq7vo15367hC94m2s6fTpgofEknEhC90KI8FQ/fm3pAVKff6acaLf1Blu51
yqJrYn2DvIHLg0zBgRcsM8bTDHIUj6B5s8Rcti5BDC2zJ5yms+t9SPvoG+rOS0FVpZEiZFc/Bj1L
BrhG1uXgZVqmT/oypaFryiyKVScfXZ9ipodW/q1w2beCbBIpziJ5E8yOWlKoGKHHbdHijDa33oDd
0fgNOvAxQWADwbGWS23ATq2yc41TwzLiLBYx/ZHZJ7mPiiPkZGN9g0taQMmgC58Sk6LXUHyaZYIt
fUbeoQs+bgiqyqGqIUfOOmqNI62evUWQ6OmhfXtB+4fi1CrWkKzajPE7mqODzOTjpFvUbU2DiYbF
Vo7TsyezeXsrLEQfMheZBKz72nU9MvDCmAS8UzlOZgxwC4inwPZbRwJ9j1+v7VJnT6l65Cj53Coe
tkIBtekfh0zsBmon0tW5NaNSIPAGmHIPZohs/VY+w7ZC2Smaf8HDCMxlblnVFTcnEVwmlzg141eK
h9u6wQWmD0ArWAR+uZV/6gbr4TYfOtxLGtmQ2aO1vwUxvUG3/bu7YMuT1jNHTrtdOGGq6H+0pTj4
3cIQv00/cAB2gFzBLdUOwMEgx3WyqDEOJTnbPEF+RcAo0Ok9+/1Qhz9kyMLtZsu2H0mLQGsdm7E/
ZyOCd5VAyJfi/2q2nBA6yYQhi04kqcLeMq1Ql8qyiZWhqCBddbm/wco4YJYB6tA10txg140puhUu
GrBkq0nEaiBDorcCVv9QoRDcRTwQN2NI1otgIaVyl9NFj+LqQHpqwLTFxpwtdF8DQgR+gZ5aPcev
raxRGDqONnyXJs0MdHHBjtrlS4R+GRKQUK2D9lEkfHfN8jokb10IO2toWWIyFz+OZrAeb7lnsUgo
ZX60yVpuUeflb003348JiKg56I111uV4zLne1bNyIobH0HYenSn/cavSGAYX3eCUUleo/0rkxNHy
MNduxNYG8+CPzY5QERdDfO5jl9RYuQiEJQnhKYw0LwJtoHRJLg9wJ44S/91PSXkb4F6oSCJBqgti
VQW0s7G5d6kCo4Wp1wjv6blMcvzrWUpu6mmVoocUWcVHZ5I/+gkRTh9nqJIqAlxLoMrP+cwWkixU
lJbyU7t0T5VB6h2UKUlU5rKgsr0hs4yWFKz+W86M2D0lZ723pZIwuvPke41SMIgdgiNdmhIuExOn
G9h25RNVhhXNaow4237ThGqH7ljCfwG15PT5Vau1+PMOdfD+4TaXW0OQo1bL0y2au10oode8qVyH
tZkkj8psrvRDtzu+1DH2QyjilxCkcutXXxUNxn1WP1iz+RlbEeoNNAGCECWNGNaOjf07JQeUhYA5
raVDdD3Wx7IIEYNg1E/puU4RJTZwENkwQvZtMX+G50Zw58WPi3oZPWDuVRR0d3ZGHtpJgc/GQ8te
ylLaAAgr8lPCpZ2c6Wj6FUlBM38PbO+jgcHajvR874aInDlq7gFR5p+qGtJ0BZIdnVKNXpo1IDov
gDbV3zBXlDusQlFpPMKh+byEvodeK7lu0LWgCcPqWKQeYrMyGTYImEEJj8XDZA7962zmb3k6gC90
cdvS8ElD7RZ3OmOiZWw9ynfr2MQgDiNDsFul0VxaqBCTeyoD5H7KxYZBbWcJenrOHZJym34S/c4c
6schzcaVkQ3VLhXoKUnIzWBIe21FnLW7zCJsSPrpqUWY6B43bZDroIBxDKCoFATDIUzGD01vy2Me
wy4i3CY9ugJzwT/Wf3Phd7k5KK+2Mr50pdI10jA5LBVOnZWZfgRnB2kb0NO9hZgKoLHiGYPO0ELm
3DzLuu92Nw563srulOoXlOlq0GbwQoQ25dAvgcVL/xkpCevEWJD/enFL79QlM+G/qQwKHXAddsNc
vWQ1LiC3F4kmIMYzEJnCsDy2YcXXZ8UT2mThdh4MzEphckYWevhNRL1YalEHqw47KoSsdgEgw40s
ITW3WfatNQ1x6nPzc1HRUADebm1zFE1W5Yh5+u0lToPPqpnVVti1e5r86M8vt88SqM/bqE6/xjiU
zFk5H7mbzgmHTed0e/fTj3bU2/vQxRC4RF3HcfppKxXClkaRmKd/v1RjmFFQrJLtUAeUcOopbkEP
QWcPMFE2hv6A3Bai3FE91vnKYxWw4/s0tF/h8yFYrvrdZE/T1ozi+5uaxe2lj1JsR1o9ryj4b//9
iyTgQFlKRcMybOt0e6HcL/5412s5HdBJ/MYbdW3SFA6zNa6flWHS3KvMc5ta5rlEtmeXFpQGo0Ae
I+Di96mI32zZ1PdOh/LoaMT5wcCV6sRTOpdduM5xHnw1ZXPPr6dHaWGzYKdZclQZEiN+XMRrfGIR
+i8a+8W1DPESR2a1lQmiQEoBfewst905RASaHqFg3MPnYkDpHym015Akw/Xtp2l0rS0VfgOTDDwB
+p7TCce5Oi92Xp3Re/YojVOnuH2GYy3hRy+fHeNpwqPuBbYSRTFAZOAeHbPMnuLNRGqo9aiiger+
4qQOGxGqIW1vSMrf+q1bRN+tKQTpqEVACq0Jcns36Kfwp89M2e6G0PkE9TqCUhn0m1F4nw0TL5xJ
pfUdShPhXY7sCSCy06Bfbu+mIXqlcLas2ood3GvN6RTK7EdCo32b0jY83T66vZip+tePVYPgJEbX
GbSJHOMn+gyCmuTJjVAjsF7SgVEuyg5iSOY8zi+qCwa6Tbz48/yN7chZSW8JXtHcLMfm1QUaGDTl
fMAvYCv0LPb07OxmZe5hBdzXeRsy/CABGEW3o+IO59fiExEK4n/X3HbTo9c3qdaDRAa6QVohZqnZ
RLWOT5vt3FnIiOkpDv8BrdmuwjUuNhGcipELTPrTkErMRjBq6E6ZXmjKoNzHaa/2NmK+FkqIQYQ0
LFQdk5xyn03iMfKTLa1EcQi6XeWl/g5sNhKTFopHclDoY/BV0nThbeT+U590EfqH1rKOlwnb1MUA
riiLbzVKwad57/Qmp+A0/Ql7zZ51DREcQkLemr6DoY0fJltKEdO6CGKIpIvpnG7vbi84Wv/rx9it
xC5XPjtnf8R2BH5bUQ+nSDocZIz+9e72mRu+4dqwHKkeYw4aTJTHo3iBFwwFeSUgF24BuztoPbdf
IJrcubHHFj0Pz1UUf8qiugUM3GyiqpkPVti9idTjyU+raJ5NyLN2RuFhDO+D2D8J9M3WmNxW95Vy
KdLJ8OiQ8uDcAWuwMr8GvrNPvLs2MQ9ROX1RdXVZ3O5jOhExWhicj8SlZL4iOc2CED6c7Tc3gTLf
x03CShI9mQU1DIQLqHs4X0zRUCcY2u81QXnXZP0e4HC1/WEjMBxbyKSNo+8eo1nIreUBI4ND40uv
2pQpHD/ltZ8SN//aSv8riQmqhNDj3D78igfpdXYaYP/tuQhdlvXFpR8y7UIjOuoLMMW4x8XXZ0pM
EVrAmueUzAS3cNwJjAScW6QmKbKsqyHcxSzIqGKxtqF5b9neYxax2jXyS5zZn5uFL2kwu/Yntrmx
R9IyotRoufnHEBszehr+B6HCr3B9vkIQoO71EqcS+GdIBOe6pN8LStqwJe8X+7TUgmacoN8r82bn
LlpoYu7EPRZwn1iFHlIzQvfJoj0F3nYv+v5Z1BWk/amfD0vWrfLGcLYY5kGsj9ngFugF9OKGVfOC
guW4JZpt7hdJBZxW1A/YA9MfVR7H6PGwRO+Yy4h0IpAlHwavQeWUnrIzAZOnXxeoTuBteciD5sUy
B2i1pE+3il6iwh+6FIToDgmVSYXFz7ECFwGeDlq6xR0vjcLT0zU1mpwyRBeQQNprl0RHGOQtToLm
Xus1z7CWtrZMr7EyX22CRWqH5My4zq1jLFn9gboAkHyiRqAEPWWhLM6uovaN1cGp1en3eBtHQ8z+
AgVTJlkBsCZFV9C2nJ/wRe2yhE7fUr7S2oTFTK5SWWa0tRBjn+iReFX+lUgPB5Q6YzvLqU/oUpOi
odaDdFdRgu4YUTcFCvRsc50Z3G5lSJnR0Yy/8Rhq91ZCHl0Wbh+nRNJldkku+4B8GxD4OMw/pM0g
6BNiQtM7xKULIpxqT5lIa9fWn1EXuE74u62NUZcOsh2C5DMhf7LJe+MebPz29zfF0oCuX24KGFLL
c1yNf/wZlxci1eRTEjk0uXXpgRM1KSmrPqUY51LLu1vGQ6hwxp6gRf/+2OJvjm2ZUnBQCwAUxlN/
BXy1zuDmlPqzQ6U73nlA/sWBrOjiUmYwhPtYivksQYvMk3XxPXFUiLLrLIy26DlQ+NQ0QMGJI2gp
d2jcqOPkUPL5/VnKX0BhKMmanqt831S2TdPwr2dZNGjY4wzLsPE5y6gjQfTbdlyxDJNMwrQB4GJh
gyAh2EF4v2rIWD2mPzSYI455ijlqsiAy/F1JRgzW4GrrXM7PQH96ZXGF4HhF2OkHY2LnCIKyMIkQ
BIwJbp9vEMTQ1Hm7Lgd2tfNYf0pmJIOnkKTwhtMgTYAVXcqNl6GJPZDIizSr9gkbbrhMd6jkczA7
wg1loBU3NdnDlDioREE1z93hjIHROyo2T5+VzM46YaPOc5XNeM6aVjMxPgpdZIxlfXQL4lskAxda
j409v2ZTdPj9vbbsX8Cx3GzXErAdPNQhfwGsVlNcGj6lDzj6KcQn09mCUSX71XiTRq9kTqtRUXl1
pEYzrJBDg1AAL/XRGpwdNqAl2wEVZd/DcMrIqhZttXg8tIOxz/TOPY/Uc5Y88+AihtRPGjWcnYAG
cGWV90ur8t1gLj/yxRhY3FDQlvWMmoF+JhEVCzuM1nl0DVsDIJxFvRpmzlU3FIuYIlkysvbjF4KD
Mi7idk7UJSiI2ok4VB7VN8oMJTyptWQL3Sbd8xjRmErxCYO0nX3yFjJietrXXCDtAAlqXc2sPE3g
oXfiERXq30cZL7d+a2+8Z8lY7ag5GFYHIbfovkHw0V2GPBdEChBgkFOIzOLaC9qRuW3u8Veg5YUY
ZhEO+LrZnm6NxCjeFeYbgR71Kio+DqW5VDT3BkUuMAxctau6863WXhnlo+Olx6gy3kuh9YsQMNqU
gfvZGgj3AmehMZKSYJngytqwXTe0e/F8HvdGLjBvTupqR7skQZapOlZXYSfzaQQ2tU4z9+LySzoE
p7AcvzpjhAdGsQuc/gFf2mOlQQLYIzEElDygu/kl1MaY+lTrY1hG78Y4nVE/HJ5mmSFCpCXthn66
2IELWAPOTTp2zQlC0Ns/DNe/2VEsBJAsEyaAq3AK+OvSEPZgTByjTQ+2vmS9G3h8RgynvhvdXeEl
JK2wvUDkxOjl6eadbpiVGknnaBhV3WX/gN/9FfGtbIR2hMs8QsxYiJ9OCUu1UVaxFR8yHI+qPHkm
fD7q0nc2wl9t5mOgEWflOFw09Ape9TUw64+27/7Dvfmbxd1W4K0FFAkHSOTP0PM+7pHPL8r40Gnr
oqlnVsHtTXBMBNnSrUGKf2tI1YbF/SYb+i8hkPNW1zekxo+Bp1i381KgYOV/MPv4g3CieUslLEBh
fPoHJK76BSavHJM1B4S8sizb+RmHS4Dt0AYfo8OUJsEGJR60R+ONObQJ3B+hm9mk9UuGDI/LY0PB
8C4SwXjyTKfZCv6QAvX9nMbjto/9fAt+wlsLXY2KkYb1bSfeUGe1ETUGmFf26gJBF8CDOeYkjwXG
NNWg2uOYTm/5nJSoSoCKFTkSf0HqbJThqosiFxLmWTSvRpo121tNPDRidp9mOYjU3lDpU9thpLCW
fazcLj1kdYGNTh9HO6bFugNZ+SZzgWWxepTRvDyoYVnFM30Lw0Zr3qnkKWmYNjZCc7DKLKQ7lfGx
qdoMUZ6B4qoyP80ZYF3DPuia4w0qWlBT85XxIaKBi9H6KhLR8yBZkJeieEXum1XTzmesc4yjMt1n
xHB/uKXZ76V9CJKsOeA1QEG7nBKcnZtoLZf6vlZVdc5mNBRlymqVz910aOL4vRvj8o/o4/9To/6J
GkXgC679f/0P7+hXahSAs3ekt1h53tkdu1lTScQff/UvWpSv/hONUbhPrnNjc0Bj+h9elPJuDCcT
7pNJOcaVHKtATjf6r/9w1H/alA8QGHdhgQim2795UfZ/wim28du0Td9VfPP/DS+Kw/w1qjUVICpT
eMSEnJ8pblHvn4D1WLKpvHOYp4VplBECBJU3MHFx0KG8MbcEcney6uz3YMLDEz6Mh6/6qgGb5n2o
E5GHGBzZo/sdOa7SeHMCWfuXkYJL+yOc4SFdF88ejO9D4pO0JkvbnBZ7wbRkQiwgRVAfSk4NVNsz
kk1Js6J9bVxvplPktu0lFrSGtyyDUX+Y6q5Osftmn9wpPxuCb27UT6GWhwzFXRUN2VNq+HaFXZuB
rdNQGlTnHbOfovteqbq8q4uYVMTE+656QsMdFxz2P1eQSA4BjdQEguTG7LPiC3mRYSCjGKYo5dKB
KNeKDQ2XNO0EaO7B91nvYp4garetMU84HiBivULet5O4oJA10eTvW3k/Z2jLRU99AfTP2I5dptqW
oyWoIR8jtP8QoEkyN7auwIfS8AhcEhaH2WamtyIkTukiRfnY7IPIOTujhFtqLzWdk9LD7MKeRWXs
GoQjvuJRAcDfcFQWPXTAUeELZB7WGAeI9Vm+z5cIZXBiSBV8LvIWGKcZtFD/W9fOkdCOrfmkxslO
NlCBXW3B4mEm2i+Rh2XR6Nf2K/9RVd9lNEVvoRrx3sILot23ad2mm6RpqnjXuaRLsMvt7gs8gx7s
gRqDx1w79wo6/R8Ky42ocLlFuK0TaonowpqlD5h1wvTNEc5LQdQ4ryx66DWxYkmDua0D7633qmDc
FUPVTS8KCpC1jhDUSzZCzKZ1apAOzeHf2mmK/WQrnAq9Z8CHz8vUuvE2xsoad0eEQ+SGDjVNJAAr
JY2eHkrZDMxmQBoK9JMPgG20W1CJSCqw93apKggyVY7XX9x4BKxDHMaoyIfSZn0WCA2tnaqCzLcp
5EBA1qt2ZGsWHn2fxB9rrNuyzHC3gdnm4WMIikEckrjVG4qQrflYVSgUJk4lkv0IEbt+yLo2DB+M
KZy8C5YIKIbONQnWKWBFsZ11H8p+SbexWfFUAISkLXL2I/VzREExIxNDfIJqbnyqkDB5HTzbPluo
026NIHbXbeqMz6Y3h/fMAOjHKBw9WfDcIq4zi79ndAA/4HY+7sdCRHtXjPHXepAheDHh3uU0kNh3
nADeXV7sRTV1Ww+JcSQCAGOvIKA3oBE7+85prPohDmsTHYPCfjLSxdio2Jj+m7Uz221cSbvsq/QL
sMDgTKDRFxYpUpIlj2k7fUPkSDI4BOfp6XvRddD466YHoC/KqMRJZ6YlKuIb9l77tWThHyHWU0QB
tsRNZjqquWRGPSEYwSWtVZ06YAkvTpsmQTfY66GSQsbpaBonPUntNx0yPoh3P7dv/Wb+saoZ4QrJ
ljdLm6wnSsPkaZ6YodZC1E+E9aW8Hn1GuNjUP+FxGH9OpWhOo56bLxnyxfyuILby6pULv7FsnYiZ
jfio4AXEJuLPk7PyUSlZFxxNP1dx4UnWQRWQm7jP0yLWWImEneak94j4kTi1Skgu4N576DZZf9YL
KfDt6KePjtO50dhJkL2U7Efm+V64rUsXs8rtY2ts6id28U6AQay7mjyK0aSxAIMJZT9O0Ml/GDl8
rHZUDXaTZnj0cJodkVqsx9KV08Mm0/JEHFzJ2UB1aBPT8KjbgwHyJLOqW8HYOcik1P9WuqxfurHq
b4Idjn/n7CZb9hiVcaI11N71ZuuvA3ZOlmHr6kwYhormMTNL98mfEgSC6wIo1axcIoBR6lcTqnci
Ua3tTpvMPjR1srIMycd8FBgEN3ZgRycxBUqJBJXTsDZrnKQAfwza96ggxDL0ensPBWpNyV7XdQ8z
Y75fozAkT4jOcauP2QuaAOfWLXZ/I2tThQnvT2zkjX1KKiIOjQZIIrFoGrxH0zy3udg3jADGPObh
V00aJbfVWkfeAFE3qXyXiG4kqt0MnQhcWX6v00odK4xGoWuYTTR7TANQwOJcd53u5nWDEbAgydC3
les1Gz20eIZO2bUtC+AL0iR9RS2KFw0yacVnzLEcIyj5KBFPabnXskKb6/WjjBZP2hcK+vY6FJMe
GUhQnsiF6m68BkRgmSQFkgauVMQoDvlyI3BHreCT/MQzorUDh49/rDnqlcwBU1nZUUtFfWoNlDbC
SYabuxJhaZfreM4KjPJZaaPE5twMl9Q1kVpMglCRKbmOIp2Oq4l+hgsBLSif6KOVbklEyq0ix00v
rsPaGb8ZynY3W/bstlybTb6nqshjk3ZoCvJ5tQplH5T7Beg9WFWJ+xH9rdmGpjvyjq/rdMq0mVlh
Ne559+h/WeXoAHyl/+4C0/9GHoLxoGGZCbgw3Wj2JZvmYbAYUpH3ysebQ3RYk7AcuC0aO1uPLW7x
v5mlpxdBMN5R27Tu2YOTfafbowjl3KPURWaHFmszg2KDf16tjnNXIQA/AwnuAjmRmeEx2gi1sZpu
gpOD6DuI5+AHksO2EDUsgeIAa3MxCOiYRG0tw1elcKPEeYrrLq9TeZ76pr/ufWlQCXMMspzMl8VP
zMBUG4/DOCHH2cp5u6TKKfcLF8SG6y9B5SDcsoWznUY5J6GDneHgDqUMXF924SL4ZFRWvbJzQcK8
EP9FFFjXHQcpawShM2MySQeQMSrhApnVBQQTs/UUxuDSCJ7SSqZBucDfKAhkyu9me5ChnHTu0E6H
kLCO47OmMR61qw3an1DOaVjz4ajZLHWSdksOaccx05u+Frs+8QG2j/kpr52RncC+FbLWov+huqYN
pD5ZUQ3hFjbTMs7uQWub7IlhT3MqPS9DSun13Xszqu1ozltzs5i3lIAiaHYDiR6HfJ8CF+B1ya0B
qBM7BYxswvHseBHLvN17vEhYu1p61teF1IbsSH3ZDYHVNfOVS71UB1NkFHGOhXvzrmqNEVKn5YsW
/FM3rXbSkMAJ11S/H13P+pluk2XQEH+V9v+/u6Doj9q5Cf1/3//gX6i2uzzNhv/xn78EXfDP37v3
FP/xi/CrkXga/yAa+9OPJd/KHwTlYP+d/7f/8Z925P/U35iMDf93/c1t70b+2+FHp8q8/s8m59/f
+k+T49r/olFxqHEc2zUM8A//q8nxrH9BPwDfTJSlg5d9Jzz80+SYzr+YAwkGJp5uGnwb3/UP/ME0
/8VvFd7ugbeRk9vm/0uTYwpjtyP/19k9AAnDxEFOk+UJ3XT3scZ/6XLcYmmrriRsINdtK3KW5pvt
kcKnS2wRjTE+MeLLntCHnOtKYO4YmNaZ5FQ81yPFfcE85mxXDXvq2nlutNYPoQriltoQte63BVEh
Fnc3gs+0mR6dMT2maS1fULYAkMxnQlDHpnk3u6vP9LvI9e0zGdnj1/7cIiqqm0ux1SBDJZUpwXLu
U+sDXOexrl5cqtuCReRhFYn57OGHPQ6GMC429pwL+KoR6IqTBEbW2mAtgbkqpH2/sGldM0+gWK/I
OLIosONtSapoQtT3oXddkPT58j33QIDBUQ2brgTEXjkK9ewe8pu508ksiYyq0vHbsjrpXaatzXUc
tuEbRpfxTlFK0go2DuIykX1DvxRgF4aHvVWXflG3dXtaaVxOSLp/sM6oA1kUkWgXjvzc9u6ls2UR
QIHjPIeNGsTNNPN3v8mW0HWyoN0q1u/V/YTm7NInRpDwYr3pZJ6UjUNUp7+9KgdmoGZPXQA7mpGm
FyrFX6f3W89NgBK0KFnHtVNQZ00W7wZaejFWCMbLzD2YQ6s91rroj5rVK5LA72XPqIncySf2YfVj
Oi4flKmAdpZywkMsZ3hAo4opYmbu0n5GBOFDUF2WSTxay0SAH7I9rjpSDYn2jHx+BEgfqLhoBoo2
HBQwzqHTq3gdPMQSLtiw0erkW8KeyGKT/ah5Hc7jVqi4sX7zOWrjQlZW7K6O/pD7u6lRma99oSVd
6MI98rL+wTMYobucfCefmdhuGyI4Gu/B0ebNOQ5+FlkkFhzRNpMHsFu8Ullod3WFqFqT7RgPBelJ
GhftRczaX9XrPxtNX+MVYfKTrp3TKTFPwqj9e3v0m9PCH0oKBJCPQXfSMw1VjlClLYOJ+vWoEVoS
gejDlTP55qPZkEbrTwhZE7P87Ey9ACDGF3cbLtDX8zirx+ais3lh4wJaEZ1IlRQK6PTzVrrG1SN4
/GqadhX0JUA5iMYvRc7Imyfr7CXoEGem4Z6VgFI22RG0noPHmtUfCan8sm9zUKgdRpemLkOfTGiC
cdhBNda6PJKwRUC15rqsZ3Xe/gpF9579m+FIDQa1vtWrodEL475z862NJOJ+p0JCKBO5RUaFSByS
zHR0SZoSjRzvXuelHi84dH6ayVAyPSa/wqYqrwEjBUrvvIPXatHmdl28bs+khV7gxbqPLp5EuM77
j79SuH+ZewiK2IB7e1iA9oe1SUi9VrVjBb1oClRehXfJ5+Jdz6wOPbzxQmDnOU9M82qk3lumJerC
WDbo96UPTZz6qJSI3A7Pa80JfOWz847rPefkIrpclNvTthjItsCjcYPJS51w7ZqamYVZrcrAJuQl
Gnd/mZSZS9PAEFRfMQEkZcEHjZkGrhZ663mXl5js7q7SzIi2qz8tq8W14Sl5phTpl2+so8IBx80V
XYRgCtt5ILQJTdPN4ZzhmwlsnPP1UjcPLhBA+COko83LdGa2++H5+N+22oUCZ1ffRYLF16F8Zeut
vueSiShewLE1m2taDfXN8dGcM9CvDqXbZPfuurFJYZNzgAgEM7u2cRdq1fgwuJ3xZBX6g9EO9YM3
u0/bhhetAwjHAe6AqyR7tPJa9+c8ZWFLUnjayLd0TrfQg1EW1oGapDytPTqiURT5aQI2HfSViymY
CWyUZxmqWkOTsWy0n+TQzi8yMR4UScEWoYRXR3f8A1NdFXIPqXsHlVe9ju/6yskv/uhuZjw0PP1h
puc6EC2bRHEPoWW6TNixsaYc0hHpYk6riKyNsr51f5CW7rPDWZMb3fi5K5hUL0xP4lEiVppltdw7
lWYcV932j85GKrKrL49b5qlPFArWg2tq3wDGX6rOGb8pzG9GYmGAcLFOCEnW+jD+lTnqOk03iAzo
VXZPcjKXh77Hgu7OhdYrPspcvKT5ol0geWO1LYvXbv3VTMnDmBneN6lpH5U7XhoWfAEFZnYujJmY
sd3nTorRFlaVy027td0N0OM5XdlYbvP6yZzhk0UNImm0/kdAL/6J4Zl/wHlFxCSpWbHPEx8MJNQ8
kXYCYuo3ay7/DYcFxik9fcy9ssEc74EtXkHOz2v+vOhFG9Ud/6uldq0yk0AehLmi8aeLhWksJlHr
I8ns9gDmRJ2bIiP6xdvwXG8a0NykodHtQFc7mRGDJ1WvY7nb2/oKK71Q/oNnTjHAGPfodkyI7MnW
GcDgtWco6UGvd+bQXartlNY6oNoMW1FH1txtJnr8WijnkxktnY1jfJuFWs65FI8bpf+hsxz72eIZ
oqI+OkpM5yERyWG0DXs3g2OaLjU/mFvjr7GuP6qxEG+ruOhT7b+t5fxMYfRjq/GWtyuqaavov6WT
D/h10Mf+fmu1sCE2I7PW+ay0+aPpz5ow/cBpaRJJiymuhiUu/75I3FWeMnrBwypdEVotZqWu505E
XmhQA1DiFx0818yCTO2XaIs3A6WKbj8VMyq2Um/NexYxVPAtN3UGpIFNde3F3U5G6USmXlGTbUyd
uNZHg9VfpdYuJoRQXToWoSciHtEIFOsZOK0X83EHmjH/YiNfJluCZDSREdRJhEltIZ6LMg3cYfIv
Zquiae78c2/P3dk1GQJb+vMwAFBvcMuK/NytSp0wNiP1VCSzwo4+fsGZScbsn3o/ufgcQPcAD0Fz
FlUR9R1T3qnOzqzdGQY0lYvGsPyDL5iqQCMicJxJFuTJJk5veYYs8zL0mv3aCTzmAxmQtWj1I3OK
SHMVSUDyszT1+kRawu9OtxVu3WQg35mpZ+7JKwG8493Qs2a6swt03KvOGn3ycDjzPt9NaIU+Z8vx
joa+HVDRegenMPRbTorxQTVdHWe44Y+808xg0u/QOYnqbNXIEGfQ0tO8IRvcPD+YlDc+TM5I8YiJ
OllbESczyP6+s7FLey05NZOR3Tu2+jN2S3JUJKE4GXz13rLqUz973aOpae+zyvZEsZfB1dSLjL7K
CASloGnAjVS1OOptC/+8GOuPqQ1x9Kak0T0Ku/jlSsoOy+iD1mrcK3uVPGjSpouyjcgI1/9e289a
Zs0PVmL9IL9lpN2OdQ+Jny5k/yRYnS/EV108zIEtHcw9xq6B+IhLiZrItM3sfkhSF4zVxqXg5ubB
z5FVSbKfLoNo8DUma1iLBndVh+qgotRarDkNUzk+UrNW9xWv4sHBCH5nWWkZwzMtDvoeOzOZqWA6
57zhvWaYXGx6XCl7A41ZIGGd9OFSIAKYTERpLEUA8XjrNwugeQS59dUlViEeMA5FtpwfkDpQEHTb
qW5GphQDn/mBf5FjaK9oLJE7dh8I4PgTAqIE2ofGqkMznZ98I29PRXMWIzo1vbASAu1W/Yw7ltQy
cWsRTcFcHreAmX2N93FanitA8Bng+mK0m5M3VdydzfZcAMrU82y9qhyxFzauR5XWeMlyceoXyzxp
CyQ2h5h0U9vB3TPp3riY9WNW1r+hqzvYyHZR9h6rkK/oM7LBtW64+/E/Lc4W0XURr6hBXGgzDSe/
t6mD3G+Uvpjeq05ap69iiH8vKdiLF05D89LnI4udZDQeiPIiu33z7wHGMAwvmzzqjObFxSrLiiFn
TpeV8GvIWOe/n0twhQE7coIiCqM65PbWhWKGvFNbK+Fce1E2u/NyT/654iUxIIYN0r+wbf6Uiv1R
p9XlfTsS+gH7pg5c1sj39lyHNT1R6DOACz1UL6HPZi0GBAozYN9XwWk/5AtJ8Z0J+9YhPCnEsYp+
nekWfk94aqa/ihto6ruv/5hPHsq6mZF6hQq2xoW7+Hb1nPpEUCmO48zRh5NKfVzWEyO/lmL7OMJl
pcRoS6pKn8U0he+YU1NjZzpAXFfxstuVWnyrUWYasUvmZO13M2YwwEsoGENv9epQjZ+T8UUYQHDn
oEzGFfwXT7sX9D53ajkUvyyDHBnLbKY7t9ltujvfp7YwR6e9SZzhhtHd9yEIcd3D5SbNqPSnEzo5
CXx6MG6qERLDWJslKPcNHoHMaIMylR+y8EDH9JAzvo4B3rqwL98k4saHfttREpvXnVj5HUhUlXRQ
8wxkV1gsf9KbP9f1q2jqD7+jAibkCv36zkxeOOuTdQFQtCwvle5MkRp03Dg7fdGiXMEdWAZ62bgx
McyvW1+sQAVIigZz2N4Rr+MF7kvDyv5gNODbm2KsuMAdrDGwgSJXY05fyvXdl624fSlDUBiRUb4/
lh3CBzGTxUmI3LVZm3ds5jg3nBo5P2ybS4OPp6+mDcf1qi4kFDpHr1+QzG4Jb2hefIzAz9BPOnlQ
jBvCeM+52gZ5nViz+KAkyj2Wjkyx9RSX2rDak2jt38LrwOckRCURrAD6Ni+1GCXyzL3am8E6qd2o
iWmXhjv31oLMmgouGXaceRJ/FfVLOMlMhlk6/Vrthre79NFzWh6ZY5ijsp6oNL9qPTDD5JDpMx+1
vNKJ91i19Ni1sEKagjyBogAEoVAwHNfdyZh1Xtz3DYlMws/YcCDcLBoSdArhXAuRA863dhsA1YoF
Jv4oLOi0LCN/5SivUdeo0JhTxt/J0MVO5Is+jbKC637g3Ebj1P5w7PVXv50G+s546xf/2kxFDhql
9q9top0a9rJxt0gzGF1zeRbG4vAervNlbXra8j0zBqEG+N+NaWQyfdK58htYJ583b3j33Mk5NYY9
PBJcX+eIsYBbPSTcR4jB8BHveuOMoVUEPd/cSv8eKoSLHZfPom0P5VHvCsab6eIHeb/98QDYBEu7
SEpxmjC5evdQ2cWrwyqRd2Qro9xtiDCkN+X2qJ+zpDuZtjE8lOVuMxvSLHLA1LN9609dfVvYvNwb
pAxBwSHTjvTh3bji9jDs160Phc/lp/oqj6pEwmu2YKsXPeislfjnm471XmMmPVRZ8paJPhr1pjim
0md3alLtqLpHQrjdb4CF8qIpbnQEQzT6mGWbMtXJdCCsYFi9jkRvQz+I/QpcOkO/T3z5zemG5b4R
3HNrEW9r97jisblU5UyGTdK/Okxse1g3bubbV/qOSA619zgs+jMWs32e81YsFF06MonTmCaKmqji
UM1EGfiyaN9xzzYiIQVlzDc4LvYYqh4ydN6RiAJW/kze+3zSNu9JAD5/VN7ntIuH9Fk9NqI6ih7p
oNrIdtW4Dr60191ICDDM9XiFv42PwlmORcOQyrU0Mojn/LSK60g7fM2L+aMctP6N8GAGBvXPQdPy
F6vMPxI5VZc0yT6/bixJjkfS124oRFsf1UauPYOYTTgde0fOF7Mzr4UBWSkbhwm6VGucOFYo2Z8I
eynfWGRlJCsS/eLzs3UrRhSCN6t8MkA7WvMBYkEaKR7ygfC1rD07qo9hZojXDRUwjYgekwtW7nf1
zdh/2oWEB7pmKz+BwhkiM3PbU75G7kK9l85ijedksO8sWAm77oFZk8Bwu7nrY1k6sW5q/TMxPldj
fa7ssfkuNfgQbL4YUhTp0VtKZlOWutgQJqTV6VebCAK7ytD0MeI9EZuLxxOuTDT0enZzQssfvVO7
rHc9eOc+aaMqm7VTn2/FJV/MGreKv9uGW/daK6XFrTe+KDhX0QbF5TRVXYxApo6mjCQIWSD5stYs
v7LwM6KmLEiGWpf14C+W9XOc0rvWOjX23H+InvWFYKp5x0n+YFWob0uZUOL3buCRQXjV1W9vGaJl
addD1+NgznT/OwusIfKYzxwo9tK7lNvtsa/EM5DJHGQj3QyVzfzYfnrWRviqCcKoM2tQ3Im6r0D/
P2dZFrBAe8+mwfxkJ5/ARrvkpn322didHANHk/TKMz/M/OD01olBbhdZ0tNjUsmwudaaFmjsbC51
pT9pEvNGk7vTbRYgtMudP2J6xUsN3dzfasWp2SwhFHkWhfuw1pz7ZzvvGGYSuURNm7nhJo2abPKa
w0Kv3/riaXHWjVGK88sw4aBNmls/WBaZk+P8yobbfbDQ5TNDv0dhg7RtTmK7XzCwEwRJ8W3Vd5uD
MneqFhlWnpdEDM6ZYpG9cVCyHM8LTnzsZcUCkzLV4lyjtq7HNT3WRFscmgnBv4HY4Wg3k8DtzsRi
2kbUFrNbRYDLLDT8KxiQVKuObdcRcJErP3L5qG+KWblbZY9KW5+B58OlcqzbCFbhbfWplLmfb7Pl
/Zps5b8UUvgvjcWEYGE24VmPs0M8oxCav4+c5bGvnJM2IuPQvKR9yWwSPCjurnNavPeooDGwiZxk
ndZ/Yj5yUIsqwnlbqhN025axPutBAJ9xTWimxoLgvO74AM1EU5GDIMVjRZhdyrxwdEJ2O/k7jp3Y
K7q31v41TfggmHB4waTrf0l+kIwsGX94KZVztvgn1ynaMwi/21e+G6O78kku6sXZBjei+lpO5Wrd
KHXSE2b1LPazjFC7SfX3SalhCVcGE9fWgB6qGT6ZCOJsp4qFog/qOplkFyPV7jwX/+XCXSENdhF9
3f+cGuIZZhTLd9MqHpeKZCskBNABwcVtRYqcUuHgYjXRaRzJRunV52Fx17hE8FyU3EeOw1AhdedI
pu7N1dv+jMZ5GXWQqZKxcVE+a6AAzN2OJ/Yv+u8lZzRYFWtsuFNzJlXrBenVeByS5FNrUUtZimNy
JMWC4n47OB0TV43f9GUU9cYsXisMcF07E5g06Q9UIOZx3h1pbm+xyB+1btdmKRAqbegMXF9uP2bg
MkmLySWr/s0ZH8aUqnrBNWpLAHgIT8PFVPN5TNP5vBAr6PGyMbtlt+t22SNtRdC1thbtWnU99e0j
+Rq3nhSPaN7aJwvB1YXGDs5/larw699ZYCHg5yWG3SwHnE0mr7+vvrmjupJ/KVh3OkE5ecgXMvRm
NSpxgHY24l4dQN2vgUP77PRre5brNqPuLE5fsdX/zq6mXC8U63XS0iki56IH+REilEqO2CXeVQft
Q0Hfk7sRcXcI1rs9zwTo6qoRpgIAG9piz2VOQ+JYNhRY6Vd28kv7a7G5rFkcKUxZsvO/b8kHCdDV
2djIH1YWuvs9e9vdv6TFSlYz/rSA9PjmrGsYyRiBjXDVeES+vjDyHaATbXxWoJedLeKso2ScMMjK
7gzccQ5VNv8cMr874iN8camDIMqJnoiFfS9hqZOle4e0rsjxSCc6QiTJaPCL53oFdeHktR30OTla
2C+ZDioMpQqB4Z6D5i1mRKlrLikPL+nlNFl3i1HMYb5RYWi1/zNty9/K2iKymF43Wf5JdGDbakpZ
3rDI4JZ0eFZOq5b1Z4Gb4Uj60Vuiu9PZsLDer9P6iUiBFE8/oAos0RJpjz34zBOhI7DeEQYfsko7
r/pCHlS6wPhYeSPamoTezQpGXe8xiuB19JZHnlyuQGVfiQ6vz44lqyPM1Yua8QUL2WwR8wkenjR9
I/zI+Ka2gay7wo1tDoETyqrxmDYq2bMEv/mlaQZfO5KtV90FChB/1+0eWJx+Q/hcfPfUEEiN6sN2
e+3cCPs10xaD8GbXPOv1+mbMixPq+aDdLZ5tscZIo0KbObNHvLqrY2R0j+dUJFZgFky5mVitCEZY
n9DLON7ByvyBh6BJQ2Ev2MIUCXQYO1YoDud5/4IHqDvSaj7/+7k0MJ6uzBkRMDrfLIhi3eq+Vv5v
e3jr8uwZQFACSKz94fqCHKHOH4njch68ChEE0b1/F30NwE4BTtPgk2k+8ibD8k6MhUm16hEOkOA2
sNexzLipXeOs8c2ZUe8DR95jZ08i4TI+mDlu3pmHssTGsSVwBejbf1Gm+I4ZItsUAQzA+7m0npk4
HsqxbM8ILn94RvOp57hY6voyFRTAzsvSP27p8ok0gaPAbWhw5ulDq5t3kMnZrRLOiDLvXt/pvdO4
N9XGt07vX5DZn7WZscw6PZPNgc4QxyVXwiFhFuSMY6CLET5T5SOjySCuet/AyU1nNxPhbMoitv28
4fpt5njeQD4vt7RtzRPbjfFcZQYvsbPH+fYjG6GRindjQtYSqlcz0WbJjOUVZo13Pw+0g62AhUj6
4pNXLOJgsEmqAtuo/ICGlVQkgleIBGF2lxVM39PnwmiZRtSElRHdgS4PYzVXOCiUlPET5QswAp9r
B7DVFmQm9na1+fo+0tDPrl3fNauDIXZcfkubBWAN53AIQJUxMtBqfvosDZrVRCa4WXHW2X6U0hAJ
Z5hjcyUCFtRBLPazB+OsOuvSOo9tszBFM5C0aOYhNcqjI/06nsAm3DVtS5tk+r+rTOtDI92omStj
psln9MV84KA5kqbS96+ECH9QEKfBkrQPHgfGeWxA/N4tNoiuLtWjXJDrVibrdzYTtBiSpER7Tfls
JLq8sENJw17pGCJ3HILfwNrbkKYgDr5bqCeZ4Y16lJrqvNlZcoYrkR4J6YJgtyzvlfCno+kR3bB/
W5L2+tlreXd67YkKgdA4mG8658/Xdff1pdnPdiuHBydt77HVswukP36+BLBMZzXtmfiZF2LtOGIT
k4JYZSKYrDTkrGvpVQz6wnI6ExjxBW9oE173LAVradbVA6qFlhSW3Y41pjdd54/w0zO8nYdmgD3o
FHzQC7WH4DVhmrNHG+qOphmmg7f/y7/+31z+mHLic9x+AUakSK/M2PPpdfW2PJn1jkSD09v07XGl
8G0oZxjPesnBqHs4KmDALDIIKveZ+2oOu6El1UdaR5rS7WzrI0sAAXlpq9yrj5boMMnp3XCrH6hm
lwP4aaxkWMjp8QyLDtn86e/ViR2ihCciqmap5ll+oFGengsl0Ny6Uw1pyD9YcAsiILJvNoTCPRQL
OFhSMI/3iS7vSC66q5rWClE/yYNd7kIsP+HqKok1yrTJP5fC+Nta9smymWMumxl93dsMsMaT1v8w
de3VypeHbH9SPDO5pLCAW2E99+hwIrd38cwR/M60jC2CO60PiF6XKIFJjycZ34cTWWb7tk6AJxzZ
3YphuZhMhC4WFt3V7Kxns6taNhIJR7Gz3PNODggB5td0mh+obJ/o1oAiAd4OK9/RDlZe/7UFBwS9
coCPkMCsrXz3+CS1IxmAybReZ4v4hfdCH40T8mn3ADSFdy4FSGrpf3qoGOGiYKpw0iVRPjHMm5Pk
paMFJCe67x6YiHYJZv2+9+LEQPrul81yRsUclWXLKbgP5shOxVmOp4B03jrLnjgnEsaKjDFsNtse
k+1GcDKKtD+NHXo6xM13ciBejeFt9agqXecDrOG2bJPILvoyTgXeIiZ2ZCBq2nGsbB0mTk/GcM+4
oPK+5yVYKV1QxLjrw8RK5NLBAKhqFDdjPj8MKSIACpOyG38ksv6p8xbfOViMD7YYe7Rp7J/nqf2s
HeNTIxbbHOyL3ph4GuXPGqrfvVoH1AKeNp8WG/gIDXt/qOmsD3WZHbTpGWjviY5HcEveSV+fjlZu
GiH3Yx34BUEOyepOMMPNN3+2QBeMv3Whxb0wErLG0cK0mAp9YT9KyYuH7bGLBKnFd2krX10WtnG/
jnExJQLf4J9EJRqbtvRk00seOqeEJa3+4h8oP3ws1k1fnYw+Kz79qPUxdAPYLOOZ/JrjZtp//KZ3
cGH07t1AlEZSJZc8k/mdsy3eAX3yySRuLuQHSI+6w4DMsvFakZodsAAtDoOPed1a9AUevvPGQ3Cw
NgZCWd8Y9EcIA0iZtvfNfOJXD/lcprExPIP64Sfv6gNGMQq8HfPF1FlPfxDNQorXpP+Cme4HMGbY
bZPzlhPtWQ7wi6ZkZNSodw5i2ZkPeHXybWdmQyTQKK5zyqTppetkekKCtR5QMvS3UU6PqUt+QWHc
Vb74zfjeRnHtVrRS12ETO5m60ZCxM64bMa6wUnuAhkhEp+MEKPcjDigZewqSEa30RzWemlL/nXRg
H1Jz2bFrPpokXTVRYtdRwmCI04oqRZdBuV09QXiB706huwFOx3B8Z7m797DrDwuY/di0kI0Z1h4k
ntSB7Tn4RtGUQ5V0/0zXLVxy5n8dMN47YC7ioBzJsnwLQOCwQDsm0vo0ulfTNbsTss0eg5oEDuQu
KH9Qf4TE2RNAy5BLmchcivoJcQVZBfjmWCjvPDsvLiyN66gIGT7SQdm711YttPEjS8eBIGMDZp1W
1BYhOXu3hkJH5ZF0y/Ti6OrDXZyg2s3enIJuCyOCmjqj6zBMZhYcGprFsqkvqp/+3BE2uv/DgENV
sNRW+E2JFed92wKVMH57zINb/YJ4Fe5pVryWTSsuq7Kx4RFp507FnstMkcw1R+QnuXTYYleo4BKv
XlCn7TNdHpe0XiKPzbdQWGtQ5uN6skp0QF0voAvhyqvApOdb9QRAQKIKJ8S9s1+2oZsOjPmDppGn
5MHxTHJ4TdZGzB0PJfxIvcuOnrV0Z9WDvVn1Ih7G2kcpYxxlMrM9BFxQWmZ/XApeu1TMzxogskPG
09EU9pnF6B4QgA3d0kSUIPImPq0hOoaAuNQ1QBr8T+rObLlxJMu2X4QyuANwAK8kwVEUqVmKF1hE
SIF5nvH1vcDMrszKKuvsNrsv9yGZlEKhkEjA/fg5e6/diJ+Mfo0lftzYNHFGI0aOV1Jfss34yAmn
PlrRTASbjLamM3+rop6oIr9qaXqN7/DRA7epmd+YP9LBqDbOYOvbLlrADUX/gfiHhJHW9ldx6p4Y
BGP/rjMw5Q1LnzM+1vnYUemNyJCW7zIo3dxW+D8q87ekHZtW0CE2tPJBZfk1hiB8ZH6jNqY//Sr0
cAlYV2dyvkBgdIwjOKtuDBmy8SaFCao2hL28MBtbc98hz8vSnrwUR6wMs4cVwNVaVuWwwZnGoJm5
xSaAQFHTSAF3m3mBFnzU8iFv8/mlzHbI+z1zoLQepBTbKC7KdWOzF1mZTq/XHvTVqEPQ9JkOMBMf
vWyWqz5X7zkiejgFHUKX8SnIYg73lgzXYxMx3c2Wq6EBNRWl+Lt9lHakqnu6Hj93Srw5jI8yE0CQ
j0zUEUXIPfeSokPcItEIWBNSFxGZ0RBBTHAGY6ozDnJBlL2Ktq4UJ0f5b6Fb+PCq7W0cjBES5/qY
ZFaI7zOih6oQxnSks8TU/wjgNzOZ8qtsGgrWhzABht5fqzK9+PbYbIXgsnHM2kfcV2nbKouOWT2E
93U5fcT3Y2f+NFJu16nMX8q2YsrbE1BounIbAjvLQphz4Ywbj2XzlM4cLfK+5Z5ADdavMJWC+jFi
r6xOLaP4SLIvu4zCqOejV0B3MYWHxI4X0OfEjHIc8uVOHKmhWftCRsFLhV7pXd+eSvVCIlx70JfK
Ha4Swr/l4bcP7QVWPplqY0VlASC2SmhypFAMMkA0xtJYuD2Ifz77334uo4uxajl4Em1obkKHxq1P
gNGxj3WbyFXOmZPqxBa88ZPOkTAp/Am1UQtBLxmOcdxC01iehf98dvvwP33u9iV//I3/9CWmOXJY
iKxu05hgfYwIIXvc1OEldGPHC8Q8EksBrhVa87zR8MsneC+9PKxfzMH8DLqgvkR4AjxfATk0K+dE
8jndEaXnWxM5Mg4c89PskZm2RDhSK6EhKo+O7GkIToxdOxIG0qGP77jygIRWcjtO1CSdS47toMHO
CDOT4GlMPChKmVTS5rAY1a7MLjoF/PkUojtGx7Lu5j3NNv/bN5EI92ymv1gzx3Whs8x1zWQBpGh3
lumSAiO+BzHmiclvgk1OWIGG0avtMH0MnAlpvgsoVvLDYek4+GqTj8a3UvrXKfDtHWECHB0lMVvD
D1kqcfKjdiNahqDKpi80YdZPwkvtxgY9QxinPWSOlSTbWS4VpfK11y77pQOseBrERyumLzVE4WbW
/ZegahVN9WlnNG15LDBdrroRXc1cS1Cnzg5As7n1B072w1h8zlN8pnZhG9SbV/TQ9KVnloLJSe8p
Fzx4p6AyhY1XT3SPmU8ghfaIisjY8Eu9DLXacUqP+Aq9xhcZ/WxoUABeIvhkdPtsL2vnOddCYsyG
AYdPFxHvYPQXY84+nG54GjMKB90C1TFk4CeK0qTZEgQnBwTeLiJudUk1sY49kOGjWTjPqSY6al7O
n2M2tku7aNzY4+Rsx7q+T7tOO1auTdh4pwYGw59g73zG7XzDojG0I0ZzGlmgucg0wKR2KsaLZFZN
EIDX1V7KRrOJsiTEke4SSTBmD/PUPYWu0zBel/2mXuhw2sI6VBmeVWfKKq+xcvMQM25JItqpg5vu
koVuSLsZz1A27dxaZ0Fx5QGnWnqa3MJrk2zYY+Gdjn1R4obpARoENVoJt+C1gCUvT6Y9v3FQXM2t
KzzsqeEervGxLBM036PY335/UV8Mhe1IH/V7puV0MiG/zSCq7CQhacG4xgO6t/DVxF92cvRSR5ZA
Y5mm9CPBF4gBaD/dvpFr3RmK30kbaDmHRMS09Az6sFZ7dBsT/FN6sa4tgAmTEntsNbnLRnfYV2Hf
7/Go7AxLnxhaSabqBeEUwKDT+ziPj0XW8e/29PSnlR3Yaq1Z/tGuNC4c6mE0rpz+E3dLkfdRh5wF
TUhfmTMQUltSvqXJCNWeuBzx1o5WvjZc/3tTijsjVrs2tT/mnGzzukfTOBZ7e/A/DD/0mWLH3VMP
eVWf9fDYhRmnGkZmGE6RPANzbTr/XVSdvrUN3EhVNH0kJfkEZUI/qo+1xPNjnzdWD/Wnwqq+9Mze
1WESP3YIGVY6MR4YgPC3mtFjHjLZ6ub0FQe6e9ZS6nWODx5IG8CRlhNfsiTe65qPv60ww3PcKtBE
OUZrN6PrMph3xYhBCYIaE8fapSVU4blrwovA13awviuZJnf5/D1HXzRV9uNIKydg4lgi6tg2U/iQ
LqeowYauImd0Cw6TB+aOMSSc4dlJ6XOkHVESzTJ1KEr3R4z7ADVXl3sCCOtRLpcfiQxq4za87LDA
mjXjZZgWsIWDhO6WTkW6JukYLGre3IcB0cTUiW9xSWSGO8T5BjdFdZztll0sm4KZ1W8JaxEKOFiA
DrhTTB3wYaWYV9YEWbgcaayA5Z9dNuyHjxv60OhGYouWB7ckMGaQ9A2g+J9z0fc7wSTCMRAFpdUh
J0/m6LdSZ4xQPvTCOrTLQOP20JUIVKyFB9o7/uuYjBCWnJrUNgs2tdGPn5le2FAqkDpX3XyiZCqS
ZQch6sWUwXO+WMtxTgyrnob1UXVgAM3lYS4Aolstk8WuifKjkNHrDBqYOULPrqZkd5L5cuipCXBO
cpqr/B0UABysljVN6fIXdmeA3pH5atbjKuLS2LuVwcyzr88O+qaPsmSCVyI0y/3xrV4m2IWDaZBE
h0/kUuGhJ4bj0jeo3+3OpBkYaa/oFbPZj66IjImK0kwCSuwEfmejGnbNkTmATmxF6eSkyPldeJq1
X8DoMYX25kmBY764LSPtfBb1l1N6+Tq1eozfg2BXMd6HjkGxjiN7ZRFlf0nMivQBI92hyMipy7pz
xk9fExT46NvWj7ExngIznD+0oji59jB+ZUZ0dq+YX8OPOmOmPWs41pEDoE524gYed/EqiaaJZyyd
fUwHf8IyMIcMUV1ZRu+ycz9ALtSfU/Nmh8U6zfVr0JqK09Jgbczc+OXbiFHjItBWce3EHuxtzoY5
gi0DL8pGhMCZjMj/SmYTHTXxMeGEDDAo5vw8Qe30ajG7T/YiASfn1fkmhkNbNtdWt+DcErBi1UFy
aBxn62TVCz0qBlfp4hYgpxpl3HcLkM4Yhc85vnDScKxNxFCfO4OVzSb4QqZ1cCKmmjCp1gDY2tBC
ALoKRL8ongo0ciXWefTFDRFEqnqE1gWv2Oh/Oq1DcAjz3mfCcI6YJrmL8kcFzuzOF7NXTSI/wrL1
0Qog7JoqMhpNHVrVyPuoQrs8BA49WDl9uUZ6h69zVySD+UtW4cGpkXxzeFfbaOCFcjvDunSOEAeW
wm5norB4wvPFORdP05cV7MkXIfaSCndjB3N3CkILx0wnrrWFVHusGSvaSt3JrthNBQb/PjTma6e6
cJfIkBYw7bazo/SHFrk08uUmJ5coYboKU9fra91hTe/ERyPnaBsl0j6S4/T7Q8aZ8Ji8DWFbnvMk
Ls9ZHSnPKemu/vYhjfxd05qkGlGrTOY8XJ02fA8nPF6Zw4SnKyVxEqCe8HOjp6qikpCParGJuBqJ
KHC3NctmvRsTzxphxSa+ag8tqEmbgMW7wFpe85LOjZkI865KtBerAxtOHyD32vAXrv5li5xeGQf1
nFFn9JAmammLcXDnM26iZIU8USaIXNP52ISWT1ZAsDXS4RiFU3J1ngaVICGycuC3RYdAwh0BWeXC
a4YF5wFPej1Jk14SeNNVwWK817LcIcICmvaffI7X35yBf86Ltv4K3MMwCH0Fyp80pI158C9wqC70
U7z3UbwHKYCJZ27kuW/1YwT464GXa9vRmwJfYeTtir6Np8ypYRdn8j/nmFIopRCzp1OUomiJX/vG
ocDNUnmMkkjbI18hPNRRGXi20vjdCmWkcOeK2k43Qdns1RhBEaWERzGQqueFHoL3oxMnI0GHXwhJ
WL3QZ49+UriXpf+RgkU/Ny4EKyiml9Kfg/MfD85iok+D7hlMOXMtkzqpRwGnTzaYu7lrSq/UxWNn
u/7fvIzmX+gyDLqg34jlf7YDSVIuWLA/+S6HEEPETKbFvh3sT4Ci4gMwQr9OjJhwx0RTdDj66H1+
L6cGzY+dGkANR+MRtaOFHCQtDp2ZGo/MXxvsQfMWzQIGFjPD/kKz+4kbFzNOZz/rE8EMCbkj6EuC
K2gqqB9R2niFUj9TgBhHxMHhg8SGiOQi/JbWKZqicc6I0RrzjVmYNE7N0F4j//TvbYi0zjhVJySh
11bi0zOb6tAyd6Y+a8SrA+Tlb8iJBrbbv/pTXcOhBJQAA0zbXvyrf3qdcqPzixBdwB4EHWbwrPeU
3+zI9OHXJaOBUtKKYQVX7anXkbKG/TbmGtgNRhcdaA/f+7mr34VMKOwJXNTNwBaTJ7onCtH1MuaN
60+rzIKL41XjPL1kY3S/5Mpt/AQto+ZnH6BV+idtMAkh+ZtrgH/3P/5yil9QIReGMvGXX27CxZr3
M7J3laaEljFntbYDNvtvYQnc0wQLyq3EG8H0Cqx11ZDpoEXaD6cS7F0FRXBN0LAZW3j1HYatzE/7
FZYp/aV2rWFj1xmtbi6rVTMXiFeY2F4Cw07/9Cyxwnt4D+09gYrQDmXS/iQKEyfWlL8BSqu3zg7x
z3jElSvu56LJN0Gg2x9+mR0yk2lcPuqveht/RPBWXqhuYPXigNmbdicfU4TgQNt6hJjDpJCoa290
fdQTVglCk2JoCTVnjnVRuIKgDwPJdqoOythw54iTDK+AEWZAqcJ5YtM7Ii3v1kOVhjCIVXjPYZYF
gfyNNRRe/9RU+VvfqP6rZ9jlm+23opsmNO5IQaX12PboGBLbAl1vteYTzALa09mYHx0O1MAPMZJm
FXI+u+vVezUWF1HP1hdL657uJ5gnBSdZRb6/ajsneI59MwXsSq4gNjscF1oG8ZoGfoLJMA637Nv1
dtawqAxbiELNB7Y3hOPNgXsX/+7gtncyxuVi9mxHQ12+57ZyyRwhgFVo5jEOrWzfGvW0s1qkmH0s
bZRVLSxGyozQL8TH/7yg/xsuk1mIbfMfOC1dt8Vf7zAGPJFm4MnduzRM9zrSZYPW5tnu39JeXiPb
h8Ub1MqjmShPqUgKWn5JsEQ/ceJ3htarl5ljpMsfmUWf12R2t7OhpDs60R59NhGA42LvkA1OgW5R
1ROMsrJbUnRB1XlWUzueUbj07/3wA2Ebog26o2szm896y1eSVW3tQTX+zc232Ov/srCgpsD1pgwT
cq2+8Mz+vLBoVqXNnbTD/WwXlyiZ5EVORMerVIvuA6s7ZbnM9jnBjYV0kcn3evfMieaiDQR3TnXT
XRsTj2VvS6Y/VnDW/FQtzUoDmQye5bJH/R1kPcrBRQg5j98F7r+VoeEADOL4hZuI4EJmYknd3Csj
PEp4wrSjky3kCubTdmVtUplZ28raNcy/NjPjrL95CYT6900IIoFpuQq/B93Hv/IV7V4vcQRX4b6X
JeDLNHBIjCfiNpPvym7bhzlQIWFl0U/bRLthRuXbEEEksoNxq2ydhlzmlh9pciEK5ymdElTMmTSe
MztYqGBgC9lETlZV929u9OEjU7j2Q/+DrEl9L0mF2caaqb8asb1BkcKd1sT4Vabi0ho+8n3G2GGR
vuYM3i5zVL9pQQtG20/iY6PV3ZNLaISfl88dHaFNlY2E/XXFNS314VIzQr4bg+mbozc9MtNs25QT
6nBLvTZTbF1aaZoX1sv3FG7ZRknBZQrD7hH9kHEHa+BeVp3F0TDDHjJo5w5X0Rrss+VFMDwuDaOa
DUD/801bwpp9aFKO/L0+OshDqvmxtMSj05XFqavqR8NonbsRQdRjxmGwdGcUx+glyY0dTlpR4jlp
CQ5xOgs3xUwQweyeWr1iVDDoEUue82CJLtlpqtXXYRuY3kAS75KRGJQmCnS7dO6k1UA5R4vnjUjL
tvQ/PkGVgVqBZ7/CApavhy71r2kmLnQc0l3cQ38sHZTETR7UXsTx3dNBD8FjtBHfCS3ZRjLJr3rU
7ZGcIt+LOJf7M81ui+zjFbCt+ISmu1kpjaY5KHPfE5Ug+KNNWApeKa6o/4ARr7QQ43PzwxIlna95
Qso19x+6bTS7OUSEgjOS2q/D4FjmkBT6mHPDAhuvUnlFt3kWSLYu8C3RzeEwvQWrk1hVXwHCu56y
iYwdJxouEeRNRus5WkAbtcUU6c/4zIuHNByj9aD4m0v8RGvPzitKsZVhc+5DYarusm5iwENw599Q
S4V0/31pseGaKeGYwlQE2/zr0hIKjcZQb2s7pqkk1DI7uoCe89couuVqms3PnkP0Y17CCZ2A73gl
iaDHIRTferIdoCfQuNNiuBIFwXbXRpPhoXPZ1rLQfbZcYgtrkAXb3h7E3jDUW5vrgG+m7GwVVnNp
Jw3pXtU3JNym7T0Rmmugs4SUy+sYJuF1GfeRGGfgrRDSBmuD6tdnOO/ogNecnmTcjATuezegnTLa
ecouZCRnVSB+6K2BMAqs0mfLzBibFwKEuVt8Z2xOp9opzl0YEkYtuB4jS9j3Mm2rtaGiZhsOcP4n
8PceNM63bJD2ldBJz8Bttvj0tgRzZlrX/LSn5hC5qG+FdpXyB+2Lfq8VTMuLeDtTRNwTZQhbtBmG
PfAQ9Ccq3gwsyN7Q868EUlnMpfx5b6jg2uYxkhuOYIzmpgPcC2tz88Fb9slQtPVSvyRyno7NKlWD
+4qN9pxMFXQKuHszmisKb+MYWi52wNau9tjnQ5wJruGZ2LAJxYXoluSU5giT7tBhroVWUmxg9KpT
lDED1qSTygN9i4x9EbUtSgjE1ehdrOcY5w2dLyfb9D5azDgp5r3rJNV9hB5kBlvhmQFmPFSScRBn
P90EYYAby5WofXmSNl7FWwnw/xrgc45+1kVT/Gr/Fdlzw/D8LP6b5/P/E+ZHWMu2/z9hTBu4O3X0
rxTT21/6g2IK+sQ1ba4tuP3/pPu41j9sG3+jcsCQ/jfXx9T/oQQ8ch2qKG4gbrA/uD7qHzpwCN3m
C3THwNX2f+H6YCD5y9GCZEBbcqCwAAkhY7D+ysWvhQJmUgUUFi0zXDN4ADbe7pJl2sh5GuUjwGzk
QD71Oh/dHhSjzZoB7l6fkvLQi8/bqPH24EDPmde3p3rtlGu9ne+TKNv4tO9WUYs9JgaZ0Op+SMZv
XpNAaTGayr7IIF0HUV6fkZetot4dtlPmjutar4mTzOI74nqXAN5Nz4jx4mcQSkYVVHc6qUt5TWBw
vhAxIPxAn+/mp35Z6jGunLoOFYlK6Ij7mk6YgoMOmhzyqqGl1SjBPuLiPKrlmFySxFODfazIonjT
yXSscDZh37qjhXvAIvgDDiZn7cLH4bVqDHKfFDMFNDxVtimixFhLZ8o3jsAXcGszSwvwie9zi2Im
YhjCgrCnz1qjo0HspRDGI/3QGDDCdcHpSaxM6oLP7IMRt7d/GYPwuyCwecVhn45oqX8Z8tltyDSM
pxyNkzYl5EMg0ZAWa/KMMHlVwAHw0jgjcKt/WRiVFMpW7TmSMWxxokuSYC+If6nYJv8Uo1GbBAsC
gxhtw74SSnJ1yunQCqJKUCGhTa+KtVk1JyG7HuSCh884vAQpYFBPtwu5yfBhgoQtN2oaiET0cbSG
MvBx7wJn0WxBWB8dJzdpLrWmYNAAe8Flz09sz7weiZ88k5TekdMy9McISFxWPMaim783zFKr4Yus
Iv+Q+WhiUKuymdQpLBvd8rAIPFmDCzsJXCamOxNP4mJNCEKUcm4xejPTzpUDO3KbITtZReDaAeul
x3l8QFSFjanE1JTY5rOb1TWdfu1g9g59wFIDCWmfbKCUp8AyvvqZRn3nw2IgN8ZgpKRdo54f00Jw
M4ndqPPb1WmKgw6KwdbtSOkLEoRMvmlz9i31hlIwnw5DMUVeUgsIKSBUiliGz45meySCNGtZoRqq
Un3ZSlvtQugzXmtItpbef4ydNW0MLH1rNCRkPqjcY6oJ8KPfwP3KV4GWgmOoxvCYN/lnlD5MIe7T
INGnyzyYABY066XnwEwoFAIZ4gLWhaEHm35sD+TzrVvDqB8VE2XetIqKkfvMQRN4yCxreiwRpnSO
+Zn6IvsWNocGZWRnkok3Qa4SfXJnCoQftvMczPmHyDtB9HOEvjgC+NAUj0FJyV6Yzd41ch1RESIh
eja0/acdAVzZ1goTgxoMX+bAu4d6ftXqfbhxQ3yK2iS3WHpOCF5hzKblfQGRq604KLU0qHaoNvqa
4je4GvhSUcnQyiKOL+vRVrW5yR2OyWDXZjEpCHJcVwuvttQrL0ebtR7qANkrKeod4QFg0w5WGkLl
ENFFQpHxzHUUGcN9Nr1AmZh3FiceHE57mWnBE3WQe2Z/RsHrfNi9c2gGFO5Cs++KzMTxw4UMNbE/
YX39QQLdJpqRqym8Qeu7CMjAOuL5yrF00CvRSzQs9kp06Nsgax58NJktqrQgCImvmQsShvOecUmn
gSfNEq4N6zr1mPD6pnnX+vAtNgn6bswCQj3BqIcawVnB9yit4keNSkzoiiCX1Fn02ZMXQCNcZP3f
EU2BKlv7GW4P0wfJ0LTZrxDdcgec2E/g3kh02ogJQgkfA+NcTQ9+TSxEuJEYUxD/mWpd1Qh1Gs4w
Hcds00Ti1ZY4WlN7OLdatLfm2N6aqTjNs7owHil3hSpLL+maH9SBxZYy9SuqzPeuiuuDzGkLRLK8
kPsUIeWaq00o9XJHp4NgUDPe5Cxt9CDVIYwBnU0QWSZzMtY21Zjf281eR3yF0SI8G4FxGvrAYCca
74oIP1iVD6guEkw3db9v0khea+nVhr+P6TfsyjagiY6rjuDw6Z6A7nZ+tUeT3n2jC8+Znc8BFXIh
2SLQCt2FQ3Wt7KDax0X6WfURAb5OfPL7ECm+lvdb8qDtNiFGeHJQYpKejf/UX5nW/L2OKBpF7RBP
JJS7Aw+G20XCs6ijdNgn+vBrGovCIxDgPDTutI1afYPgrFr3OW2hfKxJtoySB918qorC+rSHV6Te
7yhVk6chIl8LFAFrNMr8Naqkr9bN+oc87h8REyFOdnGM5oZ7AgaAQFno36L6bnCSc5z7CObGzYi2
tgais+lQuAr4eG2ZorLzA3djA06nz8Sr1Pb9z8x6C7IgQNSTQzNuWFWy+8mVxg4FKOdAl5N589AZ
derR+cpWUI5KCKoMM90fwplXwkXtHHDa3E2R8aQXWQKeKGRhhkbeliOIHwRL5kiCRxTRraST+U2b
phnPl1RrFxD2Vu8RL3B0NrxQjYzL5vfILMu1iqKNYIhHumr3rXAItS309qNVjoM9LVCrVtjDGlro
FnUtU/gx5+ZXwF/EHKxF2GR4ahpUvCJ6B+0anyylfVoOR9PE0hsPbfK8weDVM9WvqLeR1pMc6Udn
dBeeNfQH8LXGtRBDtkCIEGBXEiq3ajYQfZKNYsKjkoZhsYnqyObEukpKS+0yio20ItcTbb+/Y6+9
WFV4dMoaoA0ir6MuU5yVC3oqcIlQs+uKA1Kzr2r4IUmXYrQv9FcUa+9GpLOFNLmnI0hbjYgpVkVi
/MROtVG1da81pblyZLLLS4EPVbGe49452J32CHcEP2dEpGhz0mtc8GbUaD9dWuMmLQNXj2n89sF5
blos7wAs5vaI6GbyYOiw6kzze1Jy85pyYUYEMQaVvHln17G2i6GM1gCbmW1x3K91HE2LoKczRL1i
2QwuRUAGPCNf327yI7kX1kovxDFv0wH3VA6zQZWHemy++UvyGDYm3MaW+Ipa6gwfAGusVfHOsoNt
ZRSC/GVHZ+qZzYgTi4VSloM+M4W4MtPhdGWlL6PIOGTaCSm/Uvfv6yGfvdYFcnsbxQFATjYZtcI6
fIfT9M5POa2BdrBWCy14bSxQ1ba7M0EB7zrUyqrG4FHa+APQFsZHbi8kefqQoa2fD3oKQ8Jit4Zh
lrGCOcadmflYIJOIXbAMFrYI/MZykMlDURLxuKjZdeVuk0xss1kE1KFK7fLW6xph7ZveEHuOJPex
G8mTPtJ1Hizzsyb4d69wGMwWFUtnPXN9Sq8YdI7MSk8YwmR47DOguEMHJcon6W002k0lgxY1KrSS
uNobPfYWF03UKuuqhc8iv4IEFDXGqm+oMGnu3FC6yXColiTqvLeIGjInxN3Flj0n3IxaYHkGXG86
Aki3sMjga2PpTG0saHpzMUrz2yi5VkiTOgFDIEsssb7lTtp6TMb75xbFy4bJbrm7fVj1OTromLux
rXR2ENe9xh3F6WQhvODm2EDuBoqYFk96vZz/YQreDfqyfqcujmiz7He2IgXQHIrHyrBWLXFU24Se
/2sWMApQJdb6CtU95Uh80nEpxy0Fu0WQMwPuTVU90JoqN2luh1srwWMbcUxpVBVzJLevgjMGA92a
BgRveRazcmdlhDnCLl77KlNn9BEXI5vfSjCYbMKaieWSbJlN5TTFHiczmDJlaWs7hnXld1TDhR/f
zTL5McbQg9Mwhj4wgnNPXZRYomXkPZYXUtZxWbmZog1B479jCoPv76wiCdmlugtGVXlJY+xMF8mB
svstZ47mbU6hoSTZIvyKKAp0lAAQ2TwR4lhi8AadqVB3QzLDK8boYNp8c2wG0pGPo+w+msg9yND+
AOAFUDEhoLorLCTmCFLjgWV0FLjB0Qdu+xLhnxGF/KTnWpuTex2AWgrZbQ2Bjsusabw5YCg1Tcca
pBdQyhUHh/faMeNdI9lWJfwGlsafUZ2ZD6nITjW0aSKoioPR4pQHraRwuZb74Bji4tktbBXLdgiH
Y2NHuxQj+DP9Jy3uPxnoVtvRQsoYIRMM6vY1tOjiReFno4Hqoqk63s1zfEo1eiG0UcwRFWj3ARkI
AjxJkiCfCawGDtEvwvXIJ+yg7p11Nb/3vGvfJ9wp1ZjkvwIPxu2Z93xaw2rtdi6EnbK1lwxNpyID
TUpa8XPE8GLbEf2e29bBhp2xwt0dHGoV7fEjBvC+fbjbgfNTKo0yS5MonhUrIw24F8bV8d4qofpz
k4aItDZy4jqa3Uc77FBaaNEKVRX7gI0z0xQkiDrNo7bIb9zRNb+jt/aKuECjquWfMib7thfc2rj1
qHDRAcxMKcnioBc8JPfjNN4FQXSpW5k+t4oIkW4R7pdCq4/G2AN6wh4DVcTy6lynVuZ1WUvubuSe
t1giUewSe20xLr6Uangi9IctMkIqouv9nZ+Mxr7J2Fanor0Apv4wyuw6wjy8W4y39IuXtmFD5m2R
L4UVaE3fxJXBnuwFekSkaDM9yN4Y8Kqkr5ldE7PG4X40pdrWFmiDHK7u2JfoTExrRC8TDJ5S8g2R
buKF/oAtKaUH7YqfiGvoSC45lUm1JTMoOiP0ukgO21SZicZUUTaH3u+fXbg6p9psMVcm7PGjAauf
uuAulwPFWIZHyDB8SssCNUDZfJVKU1iuW89K7aeI2eQa5X5KejTEQXD9GI/ysjpXMeL3oX5lABJ5
LuvAFi+KsRV6L84O8vsWq1VPj3rN4G49prbpkRm1iprorVZ1tJ41pul47Z/CVlE79vZx0hDqzjaw
vxgrYWRrKOn42Xjb+q8mEi/NGJgHm6Y1yiDdNyOKOY4wugd4jkFS2rOYlG5n7TqZPJqTeZI0VLcD
oRoePYh2rXxEuWLMC5iyeNOZCzNvglQUFaKC/DWx89GQVlb+Iovoa5Z8u8ygYdoZ3Pxj+oPK97uU
zNdbv70LBq5tWOcV6bmuWJl1adIl5ttTf8PBUKuc4g3PNbeDza+QA6zBWaq/KfoDYRlQ3E/lmmHQ
RXOewbVaXuw7HfTm7opRTCKB1+SRdQqk6e3juStISV7+5PZQApLpcO06qsHSoz1UNXGWrhaK4+2h
sipmCcvD7UMWb0Fk6oATbNGWlMtDmA64E9sa9opS8Q7bjkXV5l6Vn/iH27/WLD/C7aFk1H6EYPTH
D6G3EPOsVEK+sxlN9cvD7dl/+rAZCObOteZgLz+gjsHu2NjfCz0Xh9sHt0+PkkDupK+/9FrkG0oQ
jt7TTOG0/LC3Z0YfXVLK/G2HWJpU7+VPNfwsXPYBw2ReGoAav78+qFHNtVjIFWYXO0fVdgiNXMOG
+B9e29akP8PYazNpersHkurdbJcFq8/x9uxm//zNisnbdPuKlgJAehJn2gbVPMOmusW9IJL2aDSo
eXq9AF4AWwZAYjwAUVj+3jg2HEB5m0zfhX0JM6BYsotngkd+exiJkSEU+Z+f7BeBMI4l8nu4ELQa
I4GvgxK4PYNiNvz27Pa5nGp9n5vk4Y0+yk0lfn9Itb7eJk70PJL+AGtQPAZkBh3p/hWY2AexKrs+
2sixLo9/PIhUL3FM8FC5LbBRPSAet1DRQWD5cFstASS42PJvnnabGp0LusT+WmsV7xAyLAqv7rcP
tUQXG7cjWpP0diwRmRpAuJoTMvyPGzVDF3ApK6LXbyANWIe/0zScAjolfdAeqoQzW+uizZcKeOr6
owt661jhoeJ6RruSIHYXMWZT9KXJaKUN4wjMzRqzrPUwYOa9Bd//8ZAu+ACmBiMgyvzh9nn+/fjo
gtfVGS2ug8WnDdq5OZa5Do5MDLAIJlHugsKGh5FA+iFcan1jEfzxcKNlNGZLzvntk1dj+Q6iClpk
RHzDKijbYzel/8XeeSxHjkTJ9oswBi22KZCKmkUWyQ2MxeqCVgGNr58TwZ5mTVnPPJv924BAamZC
RNzrfpxYbLUtNPxDVeGJLbHg32qH/S6zg3KjzSnyJk6THsGVls40qaogFPjxXIdJ/xxMWAhoA3FO
N+y3cW6xA+QTdZEVPk9LddbLrNOUa9fR2KFR9DDtQbdDNdXjpQIxuZ1qwJejE736Xn1P6uZh1Ecn
HDLjsbWC70tZYRApAadkyYGQ+jt6degNjLa/Tnqb/HDX/Zlpj/h/2j20wGDrOv4zLf4rK7OLcGC0
TrLghO58+VmCMzz4HMflSJWOjJWbQgNES79HP05kdO3QnvnHDArKzvXPmllme5BEz7E/4/0EAJIX
ZdgPsMaIREJjIIrHuvEtdAP9L4Z0w2lwGJVq+XOKknbjZpwv9cNYLGhZpRIQzel2pjOwWetoJPzL
G26zmpf1Nb+mSllfWzN89ZLQrBD+tLvB2bLRMXbMg/WzpwGIJY35BI5RPrn2auvsF/XiInMEW2NF
c7QbJxAVbuC+a8VzV3orAldXw6LMhMsEkQ/kRQvryTt1Qeac/UwYSPKEe+1V4pRn43NQjdejqJdz
WzM9s/nPNkXXIpwA39Fp1lNLF64eGCyXk/a9tqpvGkEZBNTIWWaFfFsDI43JPUL2uK/Re5c93VuA
f1iRxffUAaxE7Z7ahmaePAP9HCHRGw+Y1L6uZvMUT89YksQ3Klkb15wOeYBnISjIC2mj4n6OHWQH
VRY6Hte3lvbqHnXby+j4DPdaClC9+07DpvjhjsNr5UF4MLzkR796KeQsyFLLxI+hAcTfgKf4wRf+
3SyyvV94IT1epONWfYhH8+dYjo/pBIED934cR3dr5C27eaDuiSrn0NPqLChLbGZUjQeB1RBCJ/YV
2huMZOqALqJ7W03HSMcu6oyRfrBohh4CvHxbEYuECPv4LwKTcEwwIKe3IKtr4/2KsuVomCAi24GZ
nd54G6MurhYStXdWFzwxQ5g3KOvrqWeMkHZv1AreJhywu1hGoExUGGmFcClJ0vpuIZWDKkenH1Hp
bc0leRpFZW4I5qZQRX0VUlJyKY078bCaEmfoT9cMwV9Xgo5DAofoEA8jhVAEz3M9Aa/PkfyY47AV
4KUD9i7HvsmWctjEjvNqo6Q/VsNDXaK+nK35GV2CHcZj/wYvDDw/LlXm9uxmyKyoXGQMfGotTJLq
NeaHYR7u7OoYoVzW65RtmDF2PrmlVZuiiSNHxYBzgXc3Ag/HJ43oioeGB5zUcJJrDq6NbGUU3tDv
EbbBpC29k2UVTVikpF15pBg82HdNScaNRQSeLG0l1GIsYO7+e+zXEP9wzTE9d27BOsK6zyDzQeU+
La4WX1rsx7avnaMGyyv8DxGnRL8lhXEPGePFzfI3CttgTnDso3w9Nb4RXzi37qsao93CPyt6d69h
l98kbmPskgYfGddemvMprjOszDAwcGyIn5rG3yixIO/OGhT2ot11ugVVs9A+6NqvGzQ/v8REsBU+
oOcaRUuYmAHMYbv85k4TUJV8JHQH9ePeswMXcw1g3wXCENfFnnMWteSAQjfC8bK5nbVNUS3nJnGf
yEQ27/Rjh5+pZs+LmtY51XUXb5Gyvldd/VTNxS5HU7TLWwQ5sd8eW8eG/pg74y5dqiNZbsHGhIBK
sjCCsJjLaYopxx9QdIJ+viJ69YYTFsaJlMmNaQ28N6VJJpc3SfHsjDJxSrTPJmTFs2aNYRvEAHeM
dH2eRr8Gg25SWVudkzDdGzhllGjNsEFldyyM9MpOYS3iG9n2PnlVRoJ0WYvLw7Kk1xCkwZAz/LSJ
S/KS5UdMJJmMP8g3xeh+Y+D5XU8sjTLWfCDcCEh4IhAf9+OmKOPrNBWoa4LvQwT4FRKmwTEzPSdR
QzXZO+uTxWSkCdCZL97jZBukoekH2yTnNaMfw4TPaZgq1+84Tb+3dA7Q6KKM9sb3tJ5M5rXGQzev
FdURbVO2kcC3HE9XKNVuu7L4i2KgPbpYGFbMnDZ1MfqWJWX+KD2BzqrO6g61SCVeqZTOURLUnqlr
ZsBsGKWoBaEFDQOgc+mX6B4cgOzkakNbW7qNHoiHsiQmL3a2QMfOxShIZq3BOalFpEs7jNwEWxoh
YDLSKOwiYweezyfGK21MWiuDNl6WyI4P5IxtfYNQqFSPkSVJ20wErZn2Jz5oWn6xXa9nz+7mYxHl
11A0vVMQNLe4xUkWyQzfAL4h5nNT2Kdcx1FmIgM7YzRrOb02RJHVjF+5SHaMUBjEuh7KUPjKJ3V7
uxa40ibBpN6/bynf79eB9mSaP4CEdEPdKoOz5QYMrMft3DvpGcIflcISbh2xZ9nJ8xkIkbARc1F1
pn2l1dUGtSVyJL0oL9bqF5fVGMoLiHoqIkyv4iXFKDW5fYDCFbc+UZoce2aXIf1g2OnKhVpTiymD
aoEKkxtJwAUlEI6JDvGWbODLnFsG/WHjLzyZzXnxObYJB2mYWeFeolr2M9ZhivWa256dmphRtclU
r9m4Wn8EAUv9Q/5GXoST+XNtBKxmZ+KqnT1c8SYWiFVk+Q5zspTNYP4OmPxtU/lWiJOpnceYGvg6
iLS618sUGJztlscswlyxMCz8WlgVQ8XOTCnlqlV1zwI+MDKZL+R5Ul5QuUEDrtKbKmlec7lPQgpr
V9yR4lqrJi/87bbe7a5HY804UJn5QQOEF2QiBpJ7tzJCqzX60f2JoJwpcxH0NLN1LkeEw5t8o0kr
tR2AiFILQ04R1tWGnplgrQ2sktqMnEUAlsGjLdfUwslmtDhT3ey6qUsv5qgdsoo6dZoJaH7U885a
B666i89pIKjlWTNRzk2LT5idbjzbIHux4JJygTmUeZFceOkQYPr3bko5retT/696oUrKZf3k0Zof
EIiWHUO4KmXfIQUAol8skZ36TNlAajpo2EkOU9dLJBMBgoZLHhxJ2Mx5/lkEvl4cwcTs5yopCvyT
gMjWVPtlj+w4WpYA75KL4J81qw3gSHjso04PEHBOh5ucNJe/1SIwBIvcbY67JVk9Hamdbh57196O
co5Yytli4BB6uACG2qofIpYoq2JdUHN0wnN3oPQR4DFIo4nPkLypoVz4onIurWVcelpAFCjLmZAY
xyH3IluppwbNMYHZTSRUAwlxWIAjSGtd2UQPURBUoXqfT0/85MhTHulqOJWt6b73V9o5HvmgZVRT
+LV7PuxoH30TVbmaCGmOtx/z+qUDlne25K6hpxgO7cADIfGPLb6V96pNu8IFbwX4gKSTENRitYss
XYf3ZnOitJQpMSG+m2khM5COYEHYhaRdjxSFreGHay4P2Zp1oSlnoZ4DyKfIY0iJanuOR2qeIuW7
GOvh4hVtemooKygJzlzNCU4B+RFruVeKDoYi3YOd+uhJC4+uECf1SeuC4vDWMvtrr+MnHBXLTVP7
M2F9K4yymDep9cU6JWhw5UsuQ8qupFbVQs/Tz/emVYUdQS5MEodAyP2zPRJ7iaB9vdeG/C2JiRCe
EowD48JuZsq9iz3EwE23asdolicXeZuwoYt7dCFAZ/INYBlAMqy+h0zrXlbb8HfZjLdb3plcVYhx
zl4B0LDvyDeZcuvz2FQfcVzaATpCS59OTstF6f+IlvoJYw8FnXaJD64spcitaEl/jjMuEoVWiGgf
guaLOsDNI4eK/FjqeFGbarHKOwAODjsSnBgByYegO21DyzKvSAe8ie0CdQm/buY58ldZSGm0wjyV
or9pOJHOkp9di0MetvqWCvoLVzDshwRiATkR91qBPbV5tAbfOgb5cGMQs4CbJtpUzGl2M7WWDcDN
6zHV7xhBUIzkzIWwEurmCIM6beNlY7mUr1sj4RjU0JHzraLm/mioa27I633wG/MF9/CrW/g3bWME
O2aU9iFo4BETzn1VZOt6aLKMy7nenx10y53XvDqDRb8DKoTm2LiqPVQ58IX1TVe+xYG5bofRLPek
DECkAhCRUlkcoeEc2tR+GpYLqKnrumA6aeJCSc3hBtfzW90VnGft62GC0+Ll9Qfl+O5hpFY5wswQ
MxrpItKPPeMxHwDBllEhEEet33k+wCtRuNeU6e98gjA2xAF5ZDI2NvbA2U1v54KRcdr01d5f7L1l
MjFmkMpApZ9Ojag/OCJX4hcYlJlphFNVx0jTZSYc0w75A92C6gIx1N1MVnVaqnb4Uet3Dj7PD9Dj
C60J2eKpGaOOBE2inH6Obe02oHCxz4yceNyp/2UEjOtxtN/PbYe0GZRyqA5Gis7DUYYzz5XAleT6
BwXXCISZrVu1ms+xeWqXEzIEzmtLb9ySQaWFQVIFQABgmf5/racKhvx/RToano9O+3/ReoIJf/8j
y/HzOX9LPQ3d/g/dtFwPd6xBS8H2/lF7oun8D90xDA9DSUCVVeed/s5yJLBe1/VA101iOx0bmcI/
mk+bBEjpvvDQgjqO69rG/0nzaRl8gN8tLbrj6q7B0U4EnG/6NhrS/2ZpadY6NyOmi7fuIgVIjEb0
nN22atcZMbF+Ao4NTKewLuWACL4Y0zefGHv6Q66BziChOp9cBkovIVqKbDdUv3w5I25659X0+we7
ERnQPZsW6+gg58JaytCAo6L16KvX9+Xk0OQ0Ywi8Z1//li/9j3Ut9rVHZhEmQ2AkwnpN8vmjMqsD
VkV4/vmi3yfoqtD7bXItx+xD8t/GcSlfFDYM7x6nNZQRxkF37bo+a8AprEVLD/UvxtGM88RB+LLF
MdBDJiweCj4xrFv4dIdYwklIKaLPncYv6PmGbeotP2EDYW9y8K0KLIUr1jTdhna5BAvBfu/zquf3
ZV/vh0DQYmHQe4XO/4I6i3HGipm4GJYY+IRdI4dJf7YDfJmxqMPA0WEj7AwsTgfdrw+QGQIKmAy/
7S7f8oj5gBN10zq5e9YTHFDAYCn3GTa6Iv5zex6GK8BxTSyFbxpazLgp/d0w5XvToTePzfEuKcIK
CfttW5U7EzjWDkCcv02t4FFLYZ+sQr/rRwmU0Kp+u+ZJvXGJh2Ef2GuGs4JVK15wexKebRbvBp5r
xqlJHKI2okfaIFOLcK1bWfdK+jAdodUiZmnQz2ZQT1dNm4Q4HTjX0YkqSWcLU5d5Xsw3UKQQ0umI
vBnF+OCuNuCqrJTWNq5KjHPoF65rsq395badSD4icYzGnQZCt/SJTVpOSR/Yx2XkNdZcPHsNAMTS
A6maFOY7syIYWQ5C2ywZT0WOoVUv6uhYOLj4UAzdEJUzggJAVYMriPmEFKvAGSY8Ai2iq1+XK0ql
OGNGmntvFQTObZ3EWH2WHuHKTdLG1M6t5r3sEaVpXDqQOWQ3rSGkzmd1w9m6skzos3HDHE9kWOwZ
g20L81egJ80pKYcXPaUSKmYmfb40o9TkUVvCpC/vxhcMTV39kWt9ec4q7I5uUlcH23KWKzx4svRj
3gd1Th65GAm4SJ4jCXdBl4uEM+WaqfUJaZQlcV6dgZYUksmcPsBK1l0QIa394RDRBmsI0t+tRwEy
jI3GRxkFWZnj2zN29NaRDYA0TIQNKIryJLMZXGkO4pjUibYwGPKdZnvvpYh+0rbUt/pqkPSHTFNO
zrplTjf24vzlVfO1pVe8djZRp22HYTOnE7v6iPBy7Aw6iExGQlyVmzFomqPW1ruFoWGMhUUYTLeM
7KVFPHfyGrz+KLopPkPWFpCI9naJuC6llRgltdivBGTvhuLIr1Zu0I/ReW4F8F0fhRtagBpa4gLN
nDPwFnbET77xirm2aVzyif4W0gjDlzYudBNazFgFps7MPivio0V+0abSaxO0zPRO2yysu2EGgZ5m
YPtxIbo64ZUD2J5tMdbTCSnvSxMkN3pNek8ipWIjjcVNmjc6AG9MwX617oLaTkBo1vtFcvt1uyJj
NEBXOpAyE2gBA6/iJa4N9jAMpod2iG5bQi4ISR9Et5xmMG6FTb9OH/vQtLV33yof8iJ5d6r0tiqh
LGgefPUpQhTEAO8+G5br5ClN90VhgEDKKNviUUZp3x/aqatD3U39g5mQBrMM0VGAOZiameYc/YNC
3CaZmVPTZxZXDeNAZ5Z+RwGVZxJkBDmCYKKkg4UpikMQ65evm9Qjuk2km1Qd1HM+75NP/G0b1Z/Y
LSsVyczXxnMuC0dqjZ7S3aq5Py1MBlliGQc1zFeTbFwLDLTlwF4tcgHs2IntXz2Vh5Umcjcfli64
xd9QbMhjZdgJYXgz+FNMCFJHYARauzECR9sm9tXKiXoHyIK8ANPTbhKqd8B7yChnMoMOsMTlS7si
p+LOqlp0jaA4zr+0VVNLtagmozx3cjL5dZvRzwZJuUgVtHllzMlldGLeTVuKM2G24u5L8QnBH8J6
RPauX8k6vH+zOusx6SAcLPCAdc2iBSwXDTAPajqYuYDPHoCA5GcE2OxXOTYj986N4+99VN7T8++R
jDBHQJsA2yM4WehOCmqQGBJFbu57Q/5yjtGGoo8fZ7fG/6VuQ8/Nr0lF5zT1TyW9AezNOz/vlmNc
puAaKsojs//eM7vrSagnFdX5VS/QyDSfhnjmdbeO5M2pIoIyiujeDcWDlZgrraqPamLkmR8BsU9H
b6nD2IXa0/aJA3EhoLAkF4Gmi/NATbCQsQLibAB8oNpd9/vWWryjhpy0JeMPsi0gK0IkvU1j15xx
Y41fSM3le1mMJD8uP9v3njM/2npJfFQNGtuDgeMmyKcN/QrhC2JNb3zTDR3SYO+e0gkutF4YeIVH
E60ccPKSLDr2kxz1r9oDLH2Ytz38N7gsFJbUO30t/rjNjAdBgcdEAj71pb5XZRaAAfN2beoMCCKl
FpGigy7T9q+vIotaU5PGP27jygj4jxmVogSpxYr4HSk0tc1sJcEDXwY1a9lGa+yJBNRDCeRilO+T
ysqJWlhR6tCpMl+qfC7U7rBKEH9sW82+hRhkLib25HiI9Co6TP6SJj+SIvnQCHRYtq3cvWdZTfGR
9J6/Nst8rMqjumf2ZgE0RlVVWpeO2joKjKTektd/P0LdJzQ7tMcuIbqGIszXK40VNlfXxAChXs2S
x5xa+3yZz7eQn0Ct/fY2ansohyd/atlP/3mIWlMvU6qP8/VWX49Rt9WUG+1Fg8tfZt7bH3f+j5vq
jj9e8/Ojfr6duv/zBvWd/fZv/LaqHoWcRXJ+4EddFYKQjT9e+reH/+t/8u/3/+tD/3hltemVNhB0
f0Coz8C8tTpw53aWXOrFmNHW6gBUxSqO6o6ITj+qf/mYMpZupFquqm2nfOIg4ZBPnEevKwh2WZES
+IVvclH/19WuYYiHhtcktxOLjkGLdWfNUiPgybKyZhYUB9VT1bZaEEg9HgWdgNkYDYruBdCrpiMQ
wm4vFZ3V0LbXBvoyuC6dy+jeHkdkGYVbhq6qUKn6FxQfgaiLeOSyBT/JDl3Lc7gvdzm1OaegrTCh
/9e2ulGTe75a++Mp9VT0x7FnWCTpl2qBgAXUptw0c/xTcDbQhpQzclz5InVZI+RUqyPoOHrZ8u1L
data/e1WpMMvlcOAxO1ILgFmRtxo3b66xsrJOKHGM2QaAJCxoSqQ+YG2n3PzKR2TdzytzIPk0agW
vVzLGAxvIK5me3MpfhDMTcmWnhpe40tuN/Rmg+GYyDOGMVNLHoNt4zeQImsAl/K7sPqfNNzLk3pB
Jqbl50tH3Y7ul3dy0+nnOgV3bUmlRP0fUe4+RlJFUKkjUN2mvgbOvd6J5319PlNeMUdkXJuvb5H8
V8bnuayg0kNydhGMH+nNo66uBS+joVv7ZkXm8vkQIAOcV63ipZkNZ6+LAt/hIs+Buja3h8X3Tktk
PcwiI6HBILcNz12ZFfNxlkV/kITVitKb1MoCe+ROfcog72+ElVOTkx9Bfa7ITedTT2omlCJGb9b9
5wP/+WnVZjUMH5m1pBvMHBRm6oxCqnqXQV6hRvl+Wpfwr6ntXNW1jfLY1PlSkPAz6XujREmxgPGY
rgedmBglJvLl2AdqrEqx+dUkZfn5+6pfolMvLX/krx8m9a2/inFhPB6IHSYrcIStB/hW4WP9McJg
w7W04StTv4zarWN9tLYO04uI9Cj136j71AIN9t+Hytcv+blDy/1XPfiPTfU4ddv//lJ9Nc6MPYB3
s5upfU19GLVZqvLW17Za+7xxhb6BhhbAk3r5WBtIW1sdWgMcZeptmWtyJKvVWR1qn6vq+FYfjpHf
fx2ApJoylPj6yHFT+duZcaIWDN8gJHD8yGODXHht3avDhLJJjVFrsd9qUTUHhNo5jpgk0ffq4Z+r
kfzW0i0pe4wpenliUHuqWvtafN22rEgXFsPcN0ZKW/O/nYPUPwYzg0u+WkUywkdWq5+fvlnnW4ds
45rsxJH1rl7W0J2DksFxQc/StX/46oPY4ozWWz+pLzuQZyq19vXdf91GwhEz89iBny8/jbpDveXX
5tdz1drXz/h1x9fr/fHctHoaciSP6rtQJ87BS8hXVtvqyOMbz/uL2v788GuD7g8jp75Tr6V+U/W7
qUWwvseaRj1WffE4p2HXydVkGBjKqD3l31fVsz9PVTO25aPfFIQk0SPL5EKdS9SmWlO3fW2q21w5
Cv4/PU49eIo+JkNUp89PL88lFO3Zbb+OmciXu/HnzqxuDcyK2KmvJ6i1z0ep1T+31ZM+X/W3R/35
Bn8+SzMQH/fuN2PVM7CcfIfqMqLW1HP/7bavh6h7TTUKVKtfC/V7fG2qNfW8//FVG8PnG/h6inrg
H2/1b7f98ap/vFMsT/izvheyTaOO2Z5KgjW2CDXksf61WH2L3LRJXk++blRrX7etCqmtttve4mj/
fKQ63aoX/3rob/eoVWQM48ag//C5R7trhbju60D5bftzVR1Xv92qttXjfz884Z/OiDmGfDUo6TE4
bj+wskEUs++KNcdPEvehUzUB2A+Kb8H0lM+VtdW7QX/idDJLmZZ3T12YPA8io56avDvZLVbAlSbx
a2VXBAhY2pNpRPB5zLqF+zkSFthg9hVEWutEG59SlIa66zxUc0brG1Iu2ZtFc7UuKemgcZ8BAyuv
0GBRbqROguYE5Y8/lu1h8qjWjZh6NXWO+/Mf/jydrNWyAZgDNxpLA15+vjR1eVUX1q9F8HW1/e2S
q1b/7eF/3KYu3eq2z3f4t+d9vsOUB1duh/MB4Ica0qlhpTp2v7bxsTOJoXQu5Yvyuim3J3lwfd74
r/f/8XTXIaHLc71mo/XypKaeDo+yAv4rX3PMW9rDc3uv7ljUIfjvq2lMaoFT1B9GKlyitPFcdIAO
iqnHJixzQrIp+fCqq0Fr+KFrtBC2d0yrF5xFdph24kjBzjtP2A63zKNoZvf2c9ekd4Zwr/w5uLEq
NEd+1rz5mrU3u9KhQeg8oA37gEbubFNOz9C9A8JRDLSn3YomF5oneW+gKHcDrcmdhm4KQMNA3ptT
IuPLQNy21BkPPVGg4s2NEwcBBCPDVvN73uIuLnRMAxPOzWKpBVYitGNTUq8h+MJjgKd3azj5xeA6
e+QS/5K75rpLa484Wy16JhrsNU5mbRsXpblz6GXO1Nmo8o1UwSiEb1pfVuCjRUCmdjkw5tmiUrDc
jOBYj5oLLR2bTB1GebyFnF3sl4Y1mqKIcKYVelOXEZUWgd2z65+aEdza5LQxVe4PbqP9KrV52Zea
me6bhE9eOM/EcsKwpjDXNrV3NybZO57O+AgzgTynCs1c9H1w23sfX52fQWIuXL7VsYCa9sMKqv5m
WIDRBq0eOoQweCJy90VZ/Vx8CLHa2GzqZJ5DJsmgnvPqrq314JZ534cXJBqmYM8nDhhFsGyLGoS1
nQoMGVuP3nxXNWGLRaUDpBOaUVXi6C06KjfFnmkblfMu2bR15RJpaSMOGdEDzrqAUJgz/KSJQBwq
KV9N0gCS3lSjrwEYoWxh2GJnYfwjQNR6RIztXwBj2TuvqsiK7J6CFfa758UBQsvgMZt72Od6l95n
zvBCcuchR/TxrcafCwDD+IaUKsDqGdgbTlDZZTCi62oVVUiSFQVtPEWyL32phLOSy2A422GyD37Q
vi8lmZHNmpvIzWwfK2XZXXkGYjVXq14H/waf7bKlk94hLtcolBveU7kY78w+mVXidg+rbjzOkYj4
d2eKzhVlpkGrt6Ux/nAn4u4CG39BoblXrTWFloeZWZ79oZ5w1qPeRMcXAPFATbaorgRMvMQGn9lP
hBhbJ7qL2l5r0ldkpIQsU2BtB3Esb+0+Rpft0qsIDIGItvtZ4gbfF4b7zcbJtsKE8Boj+bFY+o+s
mStYigDRKqfud25t7NjljJt+oVZOvwV3wnQJ1hR4bGFcQThHAEj2TT3FV7MAezo5XFdqOmyDWceH
Zfgr9tLqLocd7RsTyGTwzpmAilz1gA5Fgt94ejQH/cfqVuY1Z4qcCgJCZS5Dr/m8DIgOOP2Ltn0p
MsfeI33ytngsmRxmJ0cKQfIheV97dGdwhhl+IpcWkf1Sh2aNjix3uzd3opWQLS/x5C2Q680rdzLf
CGckplpD8xmgyu4eluajap3kPtNLsWmaag5j0lcgrGnb0RLiyvMxKBru9Gp6LjsJNeIlTWN2ae/D
iBI3HLUyv3UdHAquJfZebTRbS/e+LbFNeE1n1vs6Aq0Lr2IbdDK1D2ihyHTMrLKXWDTEhzUNSXmU
2sp5OjTRsl4VSXXvtfmFciwqcu+U4wnLjeJ7QI4PhWq/Eux+mtAefSIDKZIea5O6Z+U4B9vK700f
c4lIb7j8uQ4ham7rnWJ+R6jtj7UuzA/Edc1Yf59QWmBdT/RwKqJtV/BFEjt7mTLMC4K328XLs+mM
34Op1MJiWfYz5B8kYMNd6ZSXCefN3tJWGAxNmcCrxAdgtBy1g21ZfGjnmYxg/dxG3wGa7HDB7VG/
PduMdzYmaG5E+ObFF3ir7Sy6N6OUOG5i1/yhJ7lmbS6ikEVyXeNLqI1rf0iP+MPmG3vWIoC0RKin
C9elMkbIRwNguWI8g0VS/AIwS8DbCOUjwR8XNf5htPKSGbxNnXatTr0QKdfXoTq1NjNC17QHGpoc
5XFtBJsCPyWiKjdc2mm6jpq+xZotrLChaZMGjTimA5KyDD+hPPNzBA7kFxQUdkPcY5xdPGJb29km
WRGUek/P1BS0gmI9/gVs8ANaHVBK636cLJTgsNw5oIDY2DnCeGR3lZPE19ZqPjl6AxB9yfPLoFln
a3lvu0a7KWCXFk1SXE+ahlGozMYTTblN7SDJRWpPhB8nS04NKMvHaDuOxEr1orv4sYdqm3r/d86P
Fzco422ss6NWi40tj5OVCWdsb3n5A5X5XV8SKqXzje1yK8gOJI++ZUZ9A4sJK0Y35bxkvW6o5V+b
2ni39tklEJzehsj9wYz50LUUa4P0mqY4ET6Zi2g852qkRfG16ZrNdmj9G9Jf060Fl28zjAbdKne+
d1InIa8BGg2K3CMZt8GFDDp6wTOH40XXngqDbzeWRvUgQhBopd/1bvL3xXsU0dUHu1mEM0pjlIvD
MV2eR8BE2xFPXwE5GvjL/bxYBxpzOUqykOKRhc5+AZzKId76wb5bZPdmHt7obnOARrxQDYfkGBXG
1imNp5wUlvs4EkCUahP633QaCr4hqEShCObsYuhoj7VoL5qrae6ChziNp5MgZDuFOmC6VcpoYCRN
pK53ETEVmb6QOxRiuUV7TgTa4qYjp3Er33GFOptlAKGfYKP96OT7ykxh5/flvI/gKu/GNX0czAWF
fkmsUd1q9DCrYNkYWhfj0HQZpLXtU2TcESt4k08AZbw3K1jz7WKNlLbwH1kJzm5d4medxHHoRWUN
yrxF7rbEUg/pcHFGCPFNfrG1l2XKPeIzJ476gqTnMe1e8XptWmGt35Cs3aUdHvmKgG7U5ZCeuHYd
KhNl++Q7r/gjMDs1l0krUBPPGFGtuSyO6Tg9+11yNLwK0HMm5q3r5SsXuVOENIvOfjKQBbvsnCBm
wJwmHsL5u4Ts8p5xUxPEO8to1gcM5lSGi0SzN2us33haNN9EUxsGOc0nM2O4L5Z3Km3RZnSSn021
4pTzIrKJubhbqREmpxqgPD8QDu9S3zXWIyoJqMKpo8E74YJauAJGEoiDtlnPXJXoBA8th2BKSGPZ
vYyoL/C2NK++M55AOhkbHbpyECS/iI9+RWmCL5a6xJWo+gfE90GYOKNznGP/R1Lm35wyynG/Z/qm
9zC1kDjJMMlwHhPve8n8h3Y0/gJRNO7eaNKrEgiq9ubFSXtIB8rBiwY4ep2uUO2/6YtG9kbNuEWy
TCFtYo/Mk4d07C5evQLyiGK69riQ04WTcmtCOF4Mj67vNG6NAXNVeWdaVnYCefjsL/4v0brGtild
axsQCjYmy/WIDCAH6Lp18UwchLOdEilRz4fmlGp3gem2W4ma5oCC1OMN8LKB8GxgD5zMjhgXJhfM
GUpIn9F55qc6Fj5hZNpLNZkM1OugvpgpzXSCzbga2o8pZwfPP3FGfypXfwfsbbno4i6fdTI3yulj
HexfMNaAwiABQh2dbUv7uoePsINlhmNiDMKWlAdXOhtqh7RxwjFvYLaahDXinWXYDecfifIwHaqs
FTs90dxNnOpkQljyDMTJz+qmu2GezwHjIEZVxWHtFhSDUcx+H0wMwnP9oM3DuLF6/ThnpX0PGgfR
C41QcuK15BW+yU3nxOKmrzDnz4nQEIoaIcCC0E2a5qZnAm34egXubg7tXk5NJiJEF/+tLE0ahKSA
bBvXb9n7CR/G57QwAiBx+CHzlkNt2GhdEWsO1txQjO3INnSnqwLERkxbcpe55jPS9Z/eGheQnjIm
C15UhI1jlduizA5MG17aGgPWgOag0GGxaflEFAmhixtjbY8BqbLzgJIg8BB1LxMZPsMT0lvvXGV3
g27JETpZf35Vvleld+WR7SHBNwj4F1QWIKzHC3V4dzPiJx7YCycTrh/ovMd58D8c3yEA0Q++t6IQ
GMKKnykB2btoMFDbeJh9Lfavwr4RuWM+F8L73qHsoUFq7PvYBcxG0mVSWdVW6ztIMDO6pKglI6LK
npveLh87FN47yDnbeUXslKXaU0XoU9hBmonqpdzrPlX0yli/g8Nr9/pchInPb+k6GXtO3e1iAU0o
mockdBkPiAU5vo8wDZw4wdlQljXrZrKmadPi4To0ywgYfd56GPEwuBXGIfYCksyBnA4FZkyiiRHS
2wx0cGVP2xieIvT0TNuP8b3J9SbEqE8fpuCSi+2CacZGp7yJWMUgzcGMw9ohfS6NAUSh//ThAI0M
ORIiryYKxaTiZmcxySTtpufQB7iw9BSfi/9k70yWG8mya/srspp7mveNzGriLXoQJMFu4kYGSe/7
3r/+LTBLUmaWrJ401wQWkRkkAIfj3nvO2Xtt85CJt8y4odeeC8qlFOaQU6FKc4igzTFR8dtHPGum
CIlcSTTRbhmLzS2uWT2FGIe7Q8WN3577FHsdgN6YlSzH6q8Zi+bHRR5SJi5oZ8lLgtu76rauUiWP
ZhcUCatmUSybpUsvhW5UJPjOW77UJJaG6HwJkD2XRJr65qwIjq6LjlG34yUtcLaFiLdiQ2Vy0qJO
A4+ZAkbr+cJxB/q4TqDYlZq0w95H6t+SP4kp2AmZTYvQAyGwDLK8OqC8u7a6n6fuyUzuY7XHrAmJ
Z4jAi2fo1MtU3/JptFGn22HqCFbEh0eGo5sh3e31gTQ+WNu2Uom5QzDWE7x8In6j4SLJkR6gKCsD
A8+sJuFbGVowctIqoayVC+R0IYcZqZVlF1zaYsTfOdfSaYQFlFeSfSWT/sH8Pri9xG2qD28aXS6g
Hvm1JR1HTJd+o/URKUxpYZth2brT8CKHYI4M65Agp9cAFmcNmbffTSNkQKphVrFF3MuUILYSpbWv
RuQFhQTAaysfaa2NPnUF9tAuPg0VAWHaPGLkHFY0eO3ANjBcV3l4KaRIPlVcvXO/tidxTm4TAXKJ
JK3sYLHlpW+1ygMhJsxgdeIFpf7WgyAWq6lavwP9RdzMXMMOkyLPGNJ8b0q9/X/a4v+RtlgBt/qv
tMWnr+nfNu8F92DSfv0JJvv7T/5DYWz88GFNSVfFP7JkDfk3BFG6YmmyjvxYukmI/0NdrP0GfkqC
n2QQH6Hip/kvdbH8G6wfRM+KAt2fIZDyv1EXa8qftcUwpwx+k46qGKiXKep/YVqrnFajxjQAFXPS
yxKiS4vYM6lwr80h32DdIzC9gckOuapxh8f+Xf0VPfZPSGXp+vDVIjVyXll/n/t6P4SBRPlZBhAV
NAo8Yq3gSdFpoFl+BY3YlFsMPXmA1NUv38GKchqSUrsI3fgqfRI/4mL9c0mV+8NncvfP0TbSX5i5
v79HdkRL08CA6xZ43j9GAkBXZmBXmCvTR+NpkKT7eEBSbN6S8NRfQzt8C8KNqZMlr1oi3f/rJ1et
2xX8/UVtP//+N+3n2VU+KUNTRUOkJ/nnZ6+w2jZppKwb82pNe/G7um/PqAzFt94H6YghJLSHb+NB
vScVVd3fojgfBN88Wg8moJJzU3vqRWqP0oGi5L04rdvsQmB3d0rIpr0MJL56yYlAetWm54m2Iw3W
1EWk8qt6ig/KnRjU5hf6Y1zG1vqUfYGw1u/UV6r7itE3+mJbO/Zgrw3bFtja3pprcR05jihbKCqF
AVPNVYAC1g7so7VxOMd2h+LAvv854wzZ9IZtNm5pEClvm2770Jywl0v7LjB3ilu8VVdqxfhX+sjb
8efn8nsNhPtbzNMRtgwHX+Jo8VhvpgOEAw4Gfvq1bAp3cCFhUjTA1/2W9yAfeng0qbCF1NJ9cOwd
DFtwi4+OokR1hW37RiRDATDyagJ+AVwK3YST+CNiBetKpkyeXpa7FajhMdIJuXysLtkXQQaU+sKx
etSC9R6BX/lcTI9w8KDPcDmiw/JSvuv+hOM5sbVvIhqMo65DrNxlkVem0D83o+lPnChwgNzg8zbh
7PryMmIQU44riETKrVK8qKJPB824tG/TXv+o7sJzX53kB6gcQBPGakMwBSFU1n0SCCfGDKdoN66b
6E7fc5xZXGKSMZ3U7/muMTl22PGlcpXv1AOFOfi0yVCnTx892HuolsAeYAk44Qsom7q6Sx77+Gju
MWGBAyuJJ/SgMe3XQPVjD6U/GhPU5dqr9BkeUZaARntBrGK5xRlC0Ft8lKF0cmm72oU0wWGo0OgU
2WlgHNC4lhgz9+YzHLAS8kzl5l/thdP0fJIRF5/FV6ya2n20NUA9sjMmuIWciZSxx5ErQR3UQ/Q7
NL0tb9L3YYu5+Szf440yr9GHfhq6fS/YyXN4NS9kFXJr00LoXSo/ZaufivO0FXuqhINx6VSPdna9
KT8mv4Rrsmk2hLujorWtDYiTlMA562lt7GoIDJhUXu8UfDvs/Gs80TYmoy99hMjVnJm6nzsQrLej
n023xsh2E4lzfGgqIw6cReh1XYLb34mbI4TeljwrduArUyX71kXbwcyJjx18S0zU0xZNE4e4X62z
3N6g7peesSUGHEElTQJpCkgp24RE+xh267QnQrGGbXzMUgfPQHxVeneBNDV6mKoH3R0jKFu29Jlf
Y4+x5ytNxDwgaGAz32Fl1QMcado2vfZvi7tZNvEVxonAQYDO0tlAatrb2iPRmN8Czmh6Jsdx3C7P
mNw8lVSay8CRFshFsLRbkQ5PMEdOJ9vmWRmu1mU89q/xDjotiLl78Vl0C5cgN/FeOhOI9q/XR6jp
f14dTUlmjSQnlPaeImn6n1dHOV8pR3S52XTIY0trDeihPptJ9zsK/9f879FX9d/sAf+0CN+eRrNk
w4KKYMr6XxKZ2huyRgwl8qGk6fH2FNYyb5do/lq7BLRoAcZ3bdji/9Nn9N88J8isf9pdTZLURBN/
kGqYqiXeUrD+kHIF7kBF3tF1G0m4WVyS0CNrBtrxHLXgsBThTdI6YFW5H9ZPaWSprmS+V8qE45Sa
kKQJfavWy2MVhuNmNWW+ajmDskGjD5Mo4iEbZsjjtIQas+18SVnox4rEL5mzbPqtLMHTRLVtZ013
6sEG+vmKFKdS9zT503O5Ks1BnRbTJakFqBDpeF33JNcDwAUD+gS4AYtBRyV4irne9wU1A3e5IUTL
RlZgdZnVtdeM4SHSOvlo5SUsDPJAiswQbDw49dbquwNBE0mwRGxkoVi/WmO1jTTK8ALYi/ZriCbI
v/QMW52IZUSCAllWVdPvxCKTAkVctzhHOQwzsrbx5FIihlh629apLVqXE805jhrjXVLyFvjYe5YD
0y6tzm9aSdhVIi19KohnuW4FeJ1r7SKX+CbhGqDtxKQwqcSHTA/VYzI2ANBWCACVDD+k0oRdZi4b
kGYXPb8loi8FFmnqOeA8Ci/S/JYfYylkTS3j2eWWC+0o7ytSLCXFloWV1kBT4Komm5rcLbKBUtE4
9p1xTOl8u2i+2fgM9by0ALZ1Qf2YrBniGnQScoGAoRn5ZhxlEoR6rdtmneTNU3qnVEBfZV5Zqa2P
GiYaXi9wqeKzrdRwo9XwuudVPqcjrCPcVE5f6YxdE/1pSJifqYxfpxszLtc5JBCnRZmkkoOn6w/a
Cim4bsmqkE4irRNh0e6k+bOZtfu1FqBWRsszmIWnes7f4/MgxoXXzd39HJcPaRg9ykn3mZqw4+jx
P63qkMGpfb79WZ08aUrMmw8dFk8B+2i+zR9EcHhhpm5Qck9kAHjaSpNLVmVXlRlyFimA8zaNTnGt
XfHbHwVBpBlt8Umb8g5mohAIuSpsWnwl6ch0SWG+aLfD9FTWhSOat5D4OjJ9Yf6i7+mKQv441/In
bJ7dtJQtC19WYJ0LhGxYbFAMLRuFfkeri9Bhdob+hPnVXrD05lydfD1KS+3WdcS06QF0KZC+Gxkm
c2uYNeoSB6U43LKcbDEU/Dn/InzMN2ieK7HmTqXhtaBpengo6p1el+yglk1KtFNWTJoy8AsFOZG3
dIGZ4NJ2OyDlKSZ0aNKbNoIgJRw64+BVal8p07X5YR3JsJzHq9lNB+pvJPIkkGDTvXVtu3WBiMI+
OSf6Ho6OvleiSA2SojgvsZYy+QgBzyLQuWFxB+UAdMcEzGOcVsVNK2wFZKeFwAkxmi+l1EB/L5dN
WgybLmOwSK09D/uyae+FKgoDtYoil7zB1qk0IHhRt+KAYOVjZEsatjnKhN6N404aaGFkwKZoF+Pe
lUg9WqrEN0i92f086Iss7/Kk5cwmk5oTNL15F/aQ1EtB69xUYvgHPrz2phsQY1anbGfo72l2U7v8
/KfEfEaSXu7o7jMsu/0jLbay3/80yr/4RqR7AFOaY0QS7K9GHb0I+akd9znL52zlIYoz+auJ4PDJ
hNx5d5jAkCue1/tucjgucgSoN+S7HStUpHYSgA3kyBi+ytd1I7+mtde57TE/zkfpPYdHsMcRqFuu
hTXGZu3OXpcHvvvNYQYt+d0GkjdyQjgoJ/PVri4x/sRXQPrqOX7vDqo/oyO1w1P1AVPkDtQAY0z5
hc9IfzH33QNZrQzbgBywzp+NOjA6gqSZV+OD4EI5cJ8B87edY5zEO3ruuJOizG2xJOIyiGy864hr
pYuJVANXpN2+Sjg9jQPMUX4MbJXhgHLUPsw789PcNl/J+BrTjkldtYdYxQ+O343iaU8TAa8Ogh7B
Au7DqcchJjk/WYHxVD1ykCePwp6fCK8PxHNCvqpDrAKTbeuifOdvoDwAm36sbymgoqAhplLmpA1s
i2OzK+ku8sGN1FCq+LfG5a6KQM6wgFoOCH+DJrwW6NIe22Qk+8u0mbE0croCv9/tJXUL52vh29bv
CfMUj5guWEvpvyCQ7RoYhB6amVv3XLUFb9LvNBjovL1Lw9q0LzxykU0/FuAVsCCwnxC+6sywlbiG
tRc9531QuxqH0xNo9Ftfaotztn2R4d4jJABGuzgoPHPNEVBun2X8F1sejoyUIC0DjtVM34Tw5k6w
oOyM79cS0FBrFUw3xKEe5sGXJydFjzR6C/zt3gYKcqm4Wpwuv/DzKe2+/cD+yccD3p6RUWYz+czP
lr7LGMVFG728h24+W6/CiSXMOmnaTn9lkjhuuC0KYcslvrk7owfjRDwVDqrMoyTroTTchrMwHjkz
mo/4gegEpycz2euf+IYu61N4pn7qiGumar/vH5lU8dyggp31pTyQIvNJTUZegvql+MlJPxbvQ+WI
it0/T9dkJkDBsU58bUgruZGVHfTS1bX224eYUguS3SvfAOWjoFhL3VFiIMmHRrnpNNebgdDVTtlV
46i6uhgB9dSzao9u5/No2NG0qXn9O16vOBxlCLAcu7nU3gzIXLQfGSGiLzGaoLmS67REW94mv3oc
7yrpBbEMlkfTJNjXhUCbZg4X0aCQPGWtox2kxjP24Y74psGkruGTItvCbjKXDwiTavg0ZE/RGhS6
o2dBPuyFD7X0kvtI2pBpoVlBw0HsZJ1vPe7VLubjvB0PGZbByOfOhR8s2E3Q7ofMn3dQHI9p5HKy
yT8X4I0vonXIDyGma8PWQ4y2tojg9AOgPPHQlQ20t4ps44X7akGsnjAGc4hdEDZ0Dj+GD+BCG4yZ
3SHeEDxumG72kge97nAYoADDyPtEVzg7gxzDyjgxUwZSS4qbI8u2YDoTqY3UDLo3HRoK8tJdj/iT
uNlZmmlmv7UChYsza058oSIvd1n2CMUbXuCjSZr7c8UJZw5MR9lC23iRfDnQr3lAM+e1QIrI9rHN
j4mvXEv6Cp5xIMrXWx+mwpvv6Iw3dyShbObX3k9vWkT1mLGMRS4Riizcn3FiR5vihKHyZXxB/fPG
e7hQ6ZrlJt6NwbiCi+Fd54W7ehZYMnc+gy1dWodAYmQ94im8RzpAOApVXe1MLmV5f9+dhddmrz3g
mOxfTNy69lu87fZILzyOCRfwExZxH6za40O6+CZBYHa4tXzrQ/aKJ7bQ/o4QI+kAgvMUndpfQMgX
g+oqSxzrTPqdynHrWn8QGn5khVUflVNyzfbRRpV3kUIki0dQirwA6dnk2aHut7V4p1/Uo/FQPYGj
44CJ8rKMiKl1U23TflIaxDRU2q30AuFqPVPSndhhaIVQIyYfmD8h/VqRh8gBbpAxMLhxCgIJwx3X
vXAZM0GTwnfmtS+S4ikKt4F50nqnlXxy7MZwEwubWfL5nMLY571U2UUklUPdyqlDkcrcJRz88khb
Zao4LByoKqXPrvngVGE1btUf1Ev8KNiKaUu+eZED64EZDUwrhk/YdTFIAzdOEPDa7TaWXQZX8yFB
oAjg/tScwCWK6qlB2Mi38ntEXLbltoue11/F6WeZU71oV7zRXZmg+b0V0YZjkeUtd0VQ7bJLlOwU
6QP1QGpeoumYvDF4mgByQcVCHdLvTcILoIuw+A9gALJ9OJEqyZ0ufNtjA5YMCvcd64+1LJRgj9lu
fCA34Zf0LFguFcF0zF/pQCgv0pkGyKjY0jnfrn5zob1OQERxid7Yl1gMFOXdGv3hOJ6r+4TAil8E
InZO8Yz52rRcJizohSibU7Yy1kcmZezDOsP461xfI0KhdSfTApCJSoXUz5dY7V7Tt95wsjPMheUy
v4QA1G+sRqffKtyxKcJHtB6QzOzwLQLLgKZR8uqP5lq9kXelPtXJfXpn1ntL22ib9PV28BT85H1G
I4RtMnExIma7FJMM0VPe+CxtGF0EIJuBNtEQ2YhBv6U8HY4JoNY2aGR/+DIBEzD+0dyosckvGF7N
B3E9hQ/lxvDC1+GLWX3NKeARHGYBA6x1+aJEJ9ErrpjEwrvqojrRfX3A55C9o6xtvhV/eCP+Pfpe
dsW7rFyKxOko6lYu+7ifGG1zCH9gz0suCL3uRjHQki00Wm95Uwe3ubKqM0oFjRzRGzuhTnqA5nMb
Hm3MJ2bhDGKsMw2ld8UXv/gLTM4pYnrLqNZV5yAESw/kSnLCRyTd5V67Z36nxX6cX4ovgkTM0Su+
NKRc2YXczkzyBc8skQKeIhRbdyPBimyLi/im0m7J1Y9xFSlOyOmJXla9cNuMDUr1KiIG+OolFLaT
yko3yWSCtATGkH0MkZBEEAMCQZeGtNUk2VaPCwX6C/jX8Ngq3137q43d9o73hM4E3VO4jb44w5SQ
4LkomORDYmQ4JeyM3mtbD+Jo/ZoOnHFt9SvkYyx3Wkb5YTM3xuuZ2PHjeCBB9Nf0Btgezev60XxR
NVqdW4Hx/SYTC+inzQjc3NFL1p6jGTAfu5ADxHC3Hhe3OBRBwenSneDpnGAfvbY1MtkAUqc0ujUG
EJvgFW8Vidvy1U9xyxER+Cmair16hArZ2ywvjRed8tdymwZEAXcfRM+gKI4fm30F3Q6F5DE5m0Fz
Ms29GMxf45d54q4UIqd4XI/xsfxlPUbn/kjGlPphbZOn9oB6i/558zQv/lJ+S+sd2cRl7lB6Lem2
xIbS+vMvw2RQ7M/gziQbusZSIFmek0JxRjOSHXVexP0qg1hnyKtFu5UqNtYMcT9FZCOhL+Z/SGJ/
HIteCERUSl6fs9viF5L2Pw8//+7nTz8/Zkwwp8ss61iUB4lM9USC33H71wwBa0hVd3nUb6YijS+d
KN3YrIqrmPDkY9aZviEizUQe6Bky16tWCJgrah1JwYzaLTYdsLZnFNB8sQummwUuJFczsktixXtd
M3ltVk/nVi1EFJHsIBDcLDssUen2GNKBdiF5GjTEF4MO70NOOVEJRs84V/Q6JJaITESaUZbGWw7j
yOvT/lXK9Nhrhm56kEBNJEWZ+41Mh120OHD3DLbcJsRFmcvtQ9cppluF5rscg1SOBTISFiTBeUsa
YJvLLpLD1pvylqa5DKlZSeb4KUl8rUHqIKSG5DNqR+CkkE/eaDcpYclWWKGUuG84HZkKqWNWatrt
HFGszUiv0Z/t1YF9vc5WGinmtI/T/CKE6BFHoi6Ocae86iqEuJX1IR1wPJQLnUxVSO9reAZmbewN
NqcwbvYjk1RpzXvOj5yQpyq85En4hpKz2/UgXMdqpnxOWf+6VfPzzEcBgEnLqLZZtKe+vutrKLay
utISl4vMWxLkNtbCoQIQCdBi6xoXAEJSkgjj0YQbHx3Cen4h6EzejhPRXHjd78L0PR/adhda0pda
55RlIwFVBLengQiv/dYASQc1f1VNipUwwwK6mjXijLXHoBHO92t0gWGuvQAx6YSK+Fixf2XgTHsZ
XFcaPjbaNzLDlnF1/jTGOftqkxFk21rfTWnspW5ubVT2dE5KXgOqaQ8VpTfJJqkHxKYIvTlu+llJ
bGLrv1cozhLxr62JxiUmiGwT0strhvXaMNDfYHzFEiCAK4mQ+1JcTc/L7clkmepUQqFtATybAXyh
fSD2N+59VQJImaRwr7tY3og17Wk4OMGaqUgHoKLgLd0P6/PUCM9jeaP9U1NbCt1GRLQ9Xszff5Z0
jW/R3GZSzWI9Ub/TT0sMpCBzbp5zXWzQpImPvai+lHO2gXWow3sm1EJEasrh2oJWAy2XOHhewU1a
3D1XGsTUgoK4LjmiKlV/LRus2KWKGd6YrI92dgGgfqg6R+NkhOlXcWCuQR8baA8t9dXKpRfUmR0l
KAOsHvEb0PNDNRKIXlMyyDEjlLRJMFrkeSC1RbS9jzWGSiAcbqqxBrVRQjHTibbcGBfiuZ6EdKJs
MkDQGuJrVk8f6cxOY0IGWCz6QUW/JWYFUD5RPFY6AttOr5DzMTwpLCm5SLUcd3nlxgnAb4IhvGaR
+42ZNLptlYm+GyU2ACN6HKAqBeQpjdSlaT9izBBENJyD33WII4XkkXyXd00lYLGTkMSYfb+VcyVD
u1WzL8qwkkg6oOyOoK91DR29hAkiS6SnLCg12xDMjcK8LRrqs2mVl2Rqr1Kz3NpkC8LqTrJjqb+3
pg5XhzhdC7UneEZGHp0ZNwZmx9iCOKh0qhgni0a0qZErRrrg4z68KFxa7k65hJrCkVZr1Q4N7PAM
jI3zSM4shjW8OFjNE3S7jro/fYV5xfgqxSui4pdII/NxnEj/ISMslNXMN8kEJsUismci9zxNEBY3
vYXL18wBBbEafd1KQLFj4AVIHtlqNqPZgJEh5dZ7k1O5VnFxnQd2JCCotmIpLahuzB8q8cBEXAZ9
H37Fuuoq4/CMZeqHv5Daep6mXr0wWBPVeUdCmdnJb/HMQbbuX0V9Dx/oxFxjUxvAsM2++7JmBvdF
54qE7RhCeQSJTG8GYrFzX5natmiaB9EyT3MNunIC+k6G3bQt2vazRru/kDsYFWynJeJBM0FEJXTY
RhYjf4UI32VMf1uY2nmFko9ZAgceSpzl9V2HswVkjIN9FzdOSeiQrQjyoR/oirTCrVY1p/vEhHOa
pclFhBuq5RrKp4ax71wNzlpZD1GbFj4cLjZWMhq6bt2C8dyFaSvuqxZ7Rirm9/PYv2Klb+ymANkS
wVUFa63agEEulSC8zyM+mVg5R2O5RzpxnmYLTrU1dPZKkKUtIbgSjNnPu1h3VI2/6ij9NiFKQhRd
aNJQ6nCOIjsHuuK1mif+U01brZ3GPXmrV9GY3a4anazTpKCZ8pzR6kT3d5SDjtXM1k0yaftROUkr
urlx0YNEzQZ7zXeaVq7vq5bspWgVtrgOLoXJGTTv6+s05xTRev8wo6h1wsm4DNynDumNsGQtgLsd
fN4hp25i1hqpN02foZFOVWMuUcjxrIkKJ4+8ptGn5JbkJFK5RRi3H83kQeD9PyU0z7Mqe8mMLGYn
RoTaspFJJTrn0ppE0lTFvWghOpaVghZyqrBOtWrixzWFvdHBue1DhK0JDP9tmlJ3rEhjxShN/LAk
oifD7j+mJvlUEyaZSIbxtU6SrzDXcW5aRELmKQ315V0lm92Z0B47VZ1tVxGeS2Vu1bQfPFOQSB0f
0N+XFa7HdXYnFBuYwvAPrXLnEN1SkXmz+kpMXYZoU3fCVLhb1L7YajWUr9bEjzNg62rASQXpJH9P
zUgbNweH/jiSJOyZOlyMJaV06IZjJ8cJk93YW/FILmb/0BUmfc2+3UKp2+RGQg+i1S4TkXAYjYZt
glEu4xI5SWgcaj0U3Dpis2FolefJQ7N0fGM67Vmea2LKs+I1C8Xr1MZLoGEt6RPr2RCxJsjj7GvK
FOJg6IA0RPoLsje6DqngapKSMaQp4fmrBuYLEvYqUDBIl7FG6PQEzFvPWpPz+1UQ9nG9PgAzA+PF
REpFnMzXuFCnRyL18E+Y0ie0lfaopl1AHx8lsFo3/hj291G3rXLjQ5cTkYQEfRcVy3cKV983dXh5
IVeoUlVvmOmvSQIntkSNZQeuhdPMfKuN5peB8I3Pklsi7sLC7edOdzNfKrLGkcmFc0pZuobiEB3G
gUJBRR1RhcMITit5yIhc9RnQ3ISrqIIaRtkZZF375voLLXCoMZ1K+hpRbxxlhZMBC9vREMnEHCws
ruRm9iDngqQcz6PiC6bMXD4elADDmLrriknd/fzpL3+d8woWHcjuqMk+CL0yPUlptN1kxn98+Plv
ZrtYHoDyt+gGJ/h5aEa+ASxYkkeK3OCHkvwqDoQXdXr5C09Nh8zdQm0vCqjMG/jXWjzS4YsjilKJ
QjY1AQfPo4DcXaenmVO53WJUxiiqtipdJ+3GvM2a/B8Pw1JfhEIxfJAZ+q5LlxbSuEZqixwr+u8P
JQLVXf9KpoWxE/7zgZRjGw9Ns007sCz57aG4xcRozdD/cImKyaQrpmjlnRhOMhpKLTuQaqkGP9Pu
/wub//8ASBUN2OcfhAHue//+b18/8sLTe/H19789JaQ+lMn7H/WB//ih/9AHar/Jqs7vuSkhIHze
8uOnr67/+98EU/lNNwyVTAYDraBmKf+lEVSs31TIo5IoImnQf4eTkmrfx3//m6L/xm+jaMRkbMqy
rOv/G42g/PMsf1Zp8PyKYfA7eRmiaP6FQGqOelVVC53ufm0uukVBq2YlUakHgio6mlqEnlsD0tym
CfLVAPLtZOooBXqh0XIqbmzxJSVMaiI8GH/CqSJBSpLnaYPFoN5VYNs2EKw9SyQiqqiFa0eG4zIK
11VCuaINw83TYedKPjuDuCC1H91Qmu+NhNHmYBIx1j3ojOVMutpdSZlsVEeclQO9hVP2va7tcx3S
RTNq0VcsakVkH29Td0f7QOOQ2U779RbVZMj1W9pFH9DQm90tHiiq9XvOmwezAzmGjNMbGad8Y6p2
VUMP6fGVNLkMY1w2iDUdHA03o3VUORFANkpu/VyVBphqnJgb00A7rKE1tlXMy6zy5nZVMRYjtECp
Vq8LTcibQqj8NgqR0R4/TLA98z+Lwm0Zmvd0zjHRZOl9Kz7l1qeiWY9KMh7TxCI3VbHsn2/8z3ef
j+8+CUnOisAV7JLbA+KtQkiBxmqA4duCtls1oFpSe5r/FezumxkS3RFahYQYu1B1Z2uHnoX2E6vr
SypMkb+mSUBGiAqun9ePWUX3SEuOrhTOL5XmUpNCWja679kyCMJlDJ03vO1iGABXr5OtVWpyJw8d
Uxb8tvtREwhajsfILy1Ajgv5hoXYf9bTONAXAghPvKP1RHy09EQ22pa0GVem5GTkV0gb4utRvK1Y
LtVMlzZmelEyQ7ZhqvmNGavnkWDbLdB81AEtK2Bm3S23mDI8fJwDFcrzurzWC6ukFQHe1GMMOJIa
kWA+k7OOt4TugiltW/xOyzTmQWW5Kp5ubhrpbQg5v4e39LKik5+0pMSjIJIol8yttZ3Rhxl8/Cb+
drcAV7ak+Zc2WY9TLNF9rD5XU/iIQZD4xMoiOA8pclroqzlcJIQ1S6kpQWliKZbAAMoS84skphdH
OZysHY4K3hbDmey+kiRsqNGo20JRgOQSTUec1Go7L/Gekxt1Tktns9KLh/pGoa+k5WOeGZamcgrG
bxgPkT5mgXH7qmnM1UkWSslfuvFzfh7aYkZ/KZg4Em8BA8h9ZJq+AF1+8P/9LQNApTooJppLP9DF
OX9NWouYqeIQthpDTDhGRf8rM80g6pmvpS1g0A6VrFu0M40xkoY9Wcu/i4S0g59bNumiA8tLwoWu
PnOjeG4LMfQx4UcDo2J6crRrK4DZEx0HXWAM8vMQAtZKFqDz2g291cVGswMltCpMbkgCcNFOaUxW
sa5w0JhJ9TVcMq8lRyiaI8S+a5b2G3xvOSc2jNhY4NddWKYibY8IgGHZMsJIog6CfndpCcRCVauf
TD3V/T7TTk2jCYFuEV1Up3dGA9Ozu0XUTjh6fkIDplsWnKwC9uxzCpnK8vtI7IkMGqB2WghAkLzY
Y82MY5lAEOYTBmsaNhtjQMyldyqR4rdIuJQjkt+O4rlpGIBwjCAbeaDP8vM6E+0hIYPeJ0YAVYmI
IBsvaxBiIPTiKX43445CnX8kGbS+2iLDpgKAYP0UM2uGe8ZDSDeAwiyb4I5OuIpsqXdgSnc7RNSn
OjK4tMxtsyottnMO/Hw2FvjN3CgNBmW3CDtOZ0O9s6Y2Yh5IzKFQvk8FxLJhke6iiZnjwFLARL37
WAw58UEkLG43yLj4pOaC+AX1Lqx4p0kyY2eA2KQ5lAKLZ0CrDwTZawWhmP22ivT2TpVNtBMIXvPc
WPcMSXRuXkwsLc3pOnps47kMcqgjdjhRQykZzqNpkXY0FgM97vgwtOwTV3Hk6XpEgum0VPuepHm3
0UUS4bOb1415c6seuyit3SUqpwPEv4cyC8Mg7JBcV217mmFS3reWFURS2z4tbcW61XSvP3+L4i4l
tjxZISTg6Zaloyx1KsxQev1NLkR0cTIGxQQH0rCOuOpUVW5kiYIrZ5LK7Fn+6kfSQNA2XTLzMKkM
zsB1rLRSq1PcMnktCtguXGwaEo2lPHNpbRN+xH6hVXYoUTDOctYfhzhR/BJjid0C7qUPQ5OVkTIm
E07k6Jgjy8JPhYDBTEcUOhnzeWMOI7dUBVTduRBuOoWh1loRGMeNzym3Y+DTrVV0F8UfKqFt+6qh
ubu0teTF83DXrqvJkt8k3HZM0v4fXeexHDnSZtknghncAYfYMrRiMIKaGxiZAlpLx9P3Qf6zmOnp
3qRVVWayyIBw9/vde67imbqUU/hTBQmVZ1M67lPhHdS/reyytXUoTGxw0eMRYaSICPfe0s53VkGp
tgaHnXPZJcNDPy8HX8+OwfYZ9ibImFrgEG03sk3eHJ1hCLdaDorks2C/0oaVR5l39Ovo3VF5cQ57
o3ug+5mKxWp0gMjhH+tKxiHT4HfPSq8xPLXXoKBmiAaAQ++azo6mKw73iPCYsKiOybPfhcUqgiwE
DTX1TmO82GFy/yUeBTWA7Mh4T/TlCZiF2lNWWXKqDrMLGQD8Hstv8BFi/636HS8lNMU4fYpi+ZTM
/fBMfs7ZUaN17w1yPXHS6UfHL4pLtUx3SPPds97khG0y7witg2FYb0GXBl+twi4SD2l1aQQ+4SR9
Hqz5KFwbYWia+7WYBFBHN+6+G73LzNGgoIPSWKvNQPXa1Juv8qzfTboOyHgljGxsBotD5Uz30WoP
rmuQiCj9mw3WEBZa3ZxaysfhafcD7vDJtdp9qbmqc9+wjRP+fvQ68Lh9vhlyMgm0q30bvX+3DCe/
pk6z6tVAAbbn6nNRnXsfeySManns3enidoPDdNG3t2VoX2eXKGGcXvvJCg+ejfG5GfhDeDKNhyoY
P/vZC59EV+wKWfsb1XmrouKWDQbrmUt0nCPnzO60uxu6wjAqjI8B8xtIhiJ/zUP7goi2C7GsnYMR
Gj6r0Eyc9TmaG2MVUSb7aAeAbHQuiMG29rMy0V7inMBoZOroYji8Wr0v+rHCJzYR5irF1rbvkUap
f6DklG6Xh8pw+9fBjrFzNwl8xjbuX3svVbwzGfvNcz0/2DxteGbr11x8zD1wzHDk8mBSyqPGpS5b
KbwYMPBpELIZpliJs0/U/NzFsTh3aZziRinle0zw3eqdk9/NTObcSWEhiE+GL1l8+y4/J8l8QZcx
jlVLzn+IfNzCINh5MPgWLCMiMWnH1hm1XtHY4p/NyURyVB2ljdxfK99XjMCd8LvhMHKNk7HY+E3F
rAnQL0lRwndjSV05wUfvNg3N1U/0bZj95mWO5LSBXthf8P/SBU4xpZGdqkSDn6kS97Wx5Bevvger
ijv8Qd3WChns5RF3HLsw6ooIIfGvcXZ26/xXwqBjZRkM7uekVx/pVqXhl0w5/DNnQONrzWiVN/Ad
BCvkVffWndyrojeAUDURUpR6BTyCBplux74Z53DrMkadQ/sYTngfDLtr6EvCJDenllzJVovnsuLL
pUUb3IDzvXctfgrIhdWrCaYJd5Yd/VZDxaNXea/N7DoPUMWNyW3ItgoSDBPueVbO6rNNsHoWTPhP
OaXCq8J15DoYyh83b4Yjs7DhAawzPPu2fi3SlbcgX5KxuSo07FjzordLSRJXQ7Yjb4kU6jl4orKK
1kRAUhjy+zcmEWABrSJbKzpd9uls7nCyGrymGoknpJ0vcf+nzbEd6JHwcA1E2OpSNsSDw93B52oY
kb8t4MMzxX7XsBbOdkg7H1uPgZGhswR/IP8aEKxkEtG1DbdgHTL044Dneh9RHpzizFE3rRm9Wl5z
TkuCsYlP7U3q1hNJxuSbrxLgGHWYVrql+h78UF6tCPtP7I/hjnPfZg4m8dFxNqzn8B5OIUrQUBT7
Mo8WMLnZHoTgc09Ce0N1OwPTAuaUUQAf8+coX5sVRYBZ5Iqdyrq/tO9Gz2k6AaRwx/eiGUbartkc
mtCIbB7/wzxboCuZMOEC5TbGDzGPcfA0ZMGtj5TiyTH+FhX5e8c4gCs7hAlomiJPmz08uXnLjQZ2
pDOAT4cjxVK62ldBa4De0GfCrfuWl/3VTYIKySfSaxzz2SmKc0yEfKKx6RgXdl/XMI04GUnk6sZr
DywS9RFJNT6Ai/mJxlls28RxmanSHteHrbuD0BDDnc/Ly5Q5N6LEL6NfpXu2v96GSnWfU3BIhUPl
wZOQJV955pEI/X0785Xd2vqrAkBPtTSbtW8DHuN1w36jEu29SYiL6ghPGbAuf8NbkmqDgHrFgvQ3
1Ld8WDFAxbkShI8UOvSPwScSBFZNH55YjoiBEZExWpHb1gEm0S1u6ZubJtTLcCBU5ELKoqAwzc4y
u6BLES6Ze7lp+zI6BJH7oYn4542bvRaBeTXsgXsxys/RXBNpqtOdzdQh8rlqSZXws5GZXZdjUW9U
CucIWzS92HV5MsKBRx1a03HM07NPDxC+upkPOSAblqT9zXC5MYmsx4UpN1bV/YFZwIxX4lRF+/xu
Qmg0oz3UwKs682hAQH4YvdE/CGAdqH8kx1unv6VT9SkiqVc0IoXs+piliNLOdgaNeIxlmXnmDDCT
NLH2OlBUCFTDtCdjzoRU508xg17ceyWdKmAbjtXs/eo0rAWlIcf0hTwFxJiZ+Kfj2Q3Gq110m9Gd
/ZufJbiJyvTFyO+kjqNnxwvjS22LJ9MI5yPQoLvRlP6DR2QTxJBhXyi+OucJG73Ids9l5PjXSNUk
NGkPzmsSGJ1tnwz3t1l2+iRTPFwu2AW+9xqK2PPYt9YxHfitQIab3snCQ05ZycGTI8duGZ7aELyF
bq3gxcaTHLlQaae5+upyXE6JeCpoav5kIoSKU2+nSD62QzDxOTXFoywBE1hmk299EEhrb1lx3UBA
DJryad9ps1zR3nWbXGDAnCjNfejFO6qb2hVUeIIeDXbIwpak4bzulMTWWpSCDaLXvjBxwtDdYbF1
Mjws5jKUk6aKN0WaV1so1fvWpbm5U8kXSzXWPUGhqdOPsCZCIleYLBJOgQdhO69hVPQge5jagtLH
vrO0xWNhZOYNZvRc1BlUGx9+UNqShvXT6M1pMrY1Gc+T5PPesgQ8VD9jGk63aSZ7MQ/DbzENL7g/
7F2Sqr011go/gP2nNv0/KpvkLhf5L+WkeOLmbutXiXPhMAzcyyn4pQEeYdmHSPj+q/SL73QMvP3s
z2xeGWozHkBScepLVzBCtGkPBJ1WVKQ6+uo7Eu0zn8SHjSR+KOMTW8HoVsxQb1l+kBKyj6h7rGWh
34NwVgeeOWutazu/55Z38MtQHww3OQ9D/ybQPjbC9lkOovKqeMRPZGT/dZMWm7nzPCZuEURq+phV
C1MJz/4MKS2tK/c5ShbPx7A1xoj9L4WIwGwIazSS0mK2S9c4bgl8DEAhQmQnxyB3bPOJ6hHZMHCa
T8fNsaIxLd9Elk1OIZnvhRE/k57Hu9MYwa7/gG4AaKTpt2MjqjX/LYG1R67RAHxngskCdr0NU4U+
2GHt6jom3UZa7iM5EANEXFkH+axXxYxBgMsEq8JB8BvEdz3n5eZJutP7AAwPYFDJUtgzJewxSnPJ
9WM/evYTr371lOUOUNCMhdLpqxszCu/kmDgwpeGxI1PTum4AwcloOHCgyr5yzRTANai7IEt0yX0r
ZqdOaKCdatxYNfCEpkGJgZbeXoWJ/gKWK6D/IvgN6hRHU+MsoCqNkmpQTDok3a3wZuuJwm1rVXtG
zhAF2cP06SWbE35oJzbM9aR0y7ZGRPuGW66Gt2jiShit6k8ecuoXYb0WNsSJGoH1iR7ScYc7p2P1
p0bc9GN18R2BR0v37qbz5Hc2M7evw0tGZ9FOs6BTZL7YcRlUy5xgaxqcmTeWp8Qrdq3V5y9qHnj+
gST1PViZ0Ssf6k6eGhpMB1+9lNTrrQFrpnz+dXQfll8ip/iq3S6/qZwblFOfE1LVDOYM7qjP2tiK
K8VSbs+IJKWztcZOG0aUMenwIhnEAf4Z4Ujg4GlpHgerwkMKbWvVNJW7Kg3usLKKf4xhXHgp7xRM
Pda9/p5i+dWE/a4JFKXdDaOaEdpDhRNw9iGsZ4P1yqc8NMgkVyWrzymw9+mE1p3Ht5l1kH0OQ/3C
sy5AJbBOpz+4B1k7XxvlP1Ve9OJIpskP2HqwRTrtXzt24oeyjDaeiYOZdjwT0Ji8Tg4eQal2/dif
kK0b0kZ0YxQ4+XmOX8NRX4qsfo0yG1PUwlXJMAABGMTInVLTMkcRj1z/aWmyu4O6QP0jzxwDFcks
0mCDD2tvSvL3UbKxpmfzXaGNGOw31Jjvaj2c+wJXvpj4W1U5f8r4KYrYKVTZB/fkF44yEt+FFW4r
p/3sIjveQZZ984PkVzoxTEoN81Tpftyzxq9GFgBpC+wDKZtsqRefv7grjXCKRsFMc8KFjv3IXW5e
O0JeMe6uqDGLw2SD+Zi9hRp6JwC+CoUAx2eTy52tKx/7XvJqly1GE4wJCNocMktjXtt8kGthTJse
0jqpDImrkctn4uvo0Qex3jgBW0xr1Y38sF0+/80MKC3EcuHksGGfNl51dpgPpooLY1f9npKEho6a
+qf3ph8XJ1tVIB+kFa9ajXm7yQ11EmLTitBZu11LZQ1qcjNhqsQ1hmtkXjdTynXKHnvG45twsk/s
GaTfHF2/3gtbnST4GOzi6bkP8UlTwExMSbhPZYpKMzQ284ZuJDuhovVctl9B6t1cAXaQnGqwFX57
0oxD8N3sbf9Yj0O6KZFZOEzjQ09IXFNg21TVL3A4TNTx2DX1UFyEe/LH+YfuYmONmuJvzaQ/qTH+
Ce2RsCFBDfS7p8TU4iCAQmBUJQaEHbL1XOvs8FuWI/CmRyUul6r9E9RqvNKm9gDD5Nco7eGDnUrC
K6a4qNjdjcH45rLnXtlGGCF4s7MrLT5aCILqYaz6+otJOW3QhouvnxIoELEzeRl+NiIb1GMqFG/t
8wRw4Qba0ZrDNBMcUgkAmDGktd605WOIseFcMO8wLOBZS13wQLtkn3+Z1mKqM/4aieyP/cwdly3q
gsIDj90uXptdrnlRTcF2Lpi1aleAxxr6V3g5066u2iffxZsay+zcWYZHoRGkoXJgZ5Z13AiMN+oX
StzofCIQNRScZkv+jj2UAoMIlpc44vRZ2LSIt3PzmTgV51amwftAkbpTBl2nU1DzySF5YSqe+r2R
zgvSH8q+pc5+Ud3Y3ZGMeTJmBuTSGOudcFFhWhMTZu1jWHCi+tBGHDynoXgsKn13po7JgAQFxtlz
6d67YcrgNZO/mDOG5dz3YtYwEn3R6Blw6lDY69IgW/ooWl68S7t935dXoEL32eyghI5YMpLHvMkJ
IEmLhLrjRac2ia5hHTqHdpi/Amn+9LIaufM5JHGO+eF1I7qg3Bkmfl6r/QlHAes+ImULiSlKB711
Q1Wu2nasNhnF2ps6sJqtT8/TruX+S7IwOxdmVmDUjNnrtP7WHt8jHXD5gOsNmBkP1qjhnkPfPJQF
PoAm+BvE81+d2vZNUSX64CcTiAxOknHKorCoVrZDbNCNeQeYMz4a1Rgvbv01LdVeBGA/IuqAnRYC
Uz3dhPboupfy22lCdaL0+qlI20M3lckxM0W3tgvmd0FtPfqy+uGOyPERDUFVXWyDpIhnivRCsJX2
sUgQkJq713HAyKr7uTvjy6FFwV+PHYZKFNN5nZfNW+J3d6cu6UivGcrl3UKgJN7mOtl3sRSCoMy/
6dJBAphrse5jqtyGRjtnl+6PuXNfWzpgSFrSxOSYZbtvYnmyzARbNnKZZfg/fpmPH5n5VUbDsLXQ
A/Yaf9e21obYzzMuGASYYF8fegeudDVuZeq+W3X+QlMZqSu/nd7HkVqkmRFnEJOGkV94Y9WKdphX
MZCKTuDd7RvXbbdxLMMv0XgbZyJ66hLXYCxJlAYmH5zZfRFTCjIytMQIpA002NnJTmjwOSWFzRkA
4KES7PD8SkOEsQAkWUwJRw9/vJB3g3ck50PxkgQB61FVHMPAOeqoxmvkT82WfDLPJP+nqtfOqprK
P4Wy+23p/B6rHO28sqN1mRolEilb/zpf8EndpqNkl/KueNJsC5kl7ftSYk6ja9IccJjlQWUwvenv
nTS/NN/cNhhcZrju+Dt3ouZo5Ka+OZ17G9ol5zfVW7shLKicfhmGjM1jJoC6wc6LZH/TskSqwleb
8Oca2mUZve7twjsgqc/Yp+QuZPa2GrHlHFRbbatkyI9i7N8pKfQebPnWtoN+6Cb3ZZjLV9n1z06C
Z7Rq93Rm0QQ25odwMNOnajDSp4Rt4VGZ2OqqwTx5Nrpc5AwEf3gfWI5xZfblVBfKvMvz0LHImm58
cCMcTVpylMaPUHwUmCQreK122npPU14/sdWuMWVZB88IxSMAvhTfGWtVHr+litLkHNWkUYH5xDPM
Bpia85mFZtXaFbsL3KeWMy0Henhhqul4ndMLOJpo5ap69IrxOs6cullYdQWvLKtv+LHZF9r1R/8r
zs1hT+L9S/kqJnad65XZZ89aKj63mOAF5/SNMYCB6ZEhvRKJAhYTNdibdMQrgKeU08+cE9pJcH8q
LW+NiLdJEYdr+IJMKfJh5xlcnnbvBCSB7KmHaEBssumh8gYBukNWHb3UEBsa25Hr/QgDN2P/pF5n
FeMR6upeQ5/8CvSEU55ap8Rl62Xq82wwEYWFyDQV9yBDSHJ5glddpJZDh582Fw0JtQ1vXbe824kA
7Mypvsw+CEIBq1gBy2FMF7GH58aMOuDQtEe7UbHFn7iQ/nlDl6IdH/EhDxX+xWTWL07JjRIujLyB
Q6Wdyj+ZZhubzownIS2+qeRvn1h/xrk5V65jb6YsrjZeiNU+qxD1vJjQxpxMRFaEe3NDmnlAseYz
Ci1+WfQ1eiasDp+0GJa2r2v8z2pNnOJKj8kGh9vv1JU0ahfKONSGa62nMf3GEVZuanUXgvdoO4J3
mb07FG6ScKEpzxVVknCobU7GA9rnUu3cJxwd5hTQjust3jKSuKPF1WC721LVuYEB/D2QHRZDRd7N
/Z7cHr09+/YFgUIPgzGIzHzllua0HnqrJgRIyM3thUVgK1br0kgehzxa+bKdmTZc6aK+8QlunSB4
UpGsd0NKbVRP7HScIReGRIO5f9N1prsng5baNbVPmk01NF0/JZbcwH6ZrUetSzLQXv/HSN9rbIKF
6xF7dazHOZ3iDey3NZ4PZi7WDe33Q9SrNnA5XLb0Rk2xsfZhhO8H9VR4XfQxzQ20poEUW5eBDaTR
Nt9hQyYNo6ZtF1ePyTT/NkrCaKYef/MDgbCxemMXNffSLO7+bZ7D8ZWBF7WpXnVxOvWoGCHqVNFW
b3OgVUFwT3PXQ+wsN8toD2xojeiT1gtu9uLUzZVpbb0OuuguYloLa/ixwppAayv32NEPyRaWtqrY
zw593L5TNrthzjFCSOUCzexJmLRSXzEgYEcF8/lohvYaLBFaFyEDsCFudlhL4+Q8JCAzgjJrN8Ih
mo0G9JC4joc61ox7QKtsumV9xZH3wcjP2cTxV4klE5uNe80CdauFPBumde/rlE2mnV1UiI0B6Fe1
7fPwxZ9+Uf4Rr3BS48sIMnoCOQE61HSuLd8p1pXgeStYjmju6Tur+kgjrU6Lt4m9a8a2qB2HTTng
2TV0Aw5i7naNCf0BBzP4T3cUu8nLONdETrB23XEAew0cMBrKLaKJt+a0l56DSH/QynwpizE71Xl/
nMIOTFSHETMW+0Rw7LKnCQtKVp6E07XbPiY1KIT92Oc+cwPmTwCm/XIVFe0XDMoHN8Jf22QMVwKH
bBu+pFSzsnh0ueJ8fjCr4nv53XicLnbjXmvDP3HwgpJCqla8JXznDgmGykGRGJ2tbWPOicbb1LVv
JqPNOYLV3w1ATSv5YoKCgCsagSGzGFW0qV8c+qRdYTm8+3E+vWCp34iIjATmp2Rb0ywceuRf8DrW
mGVxKDoDZm2jE8DgEr5BV1eXuWcQsGyBJYlfZnnxmqO5vg4OAZ08xDRPJtDSYK8cuEs9SfqOSO4k
2CQByjE3dIguuSwn22WtalYiTfxNZWNpwqeOtz5vl8tm4o8dY9LhfTs/pWF/cUdE0SDGACzls8L2
QSczy1oZFJcgaiPmRVIcYrZdOZlUiVWjGDBIjWl5Nd0UoyrHe+Je81kGlLJxTVbKG7deiIJtFeP3
qBk7KxsxpvWm8jB45QHtm8C1t7Esn5ilUcuVJYp9m6U8Z83e8FJ3HQOn2YSfQTq990EGzj2xDfZE
nb9y6P0EUcIqdwoL7xJpf+J0FQW75aklnwuXdIAzs0kSwGKF+jZbLoOKDeClHBp0jZjdqG050Gqh
TXKLzSZNm/7REeeoMfND7DXfkyCuyHk926R22pykGV57omUrL8j+2HpOtrY5/Y4qnmuOalYy+Lss
5IxsVUN/c4x9hUkK7r0OqJHO9glDmKFsevgzBb3c8OxTg/y561Ds6Wi6Fgb3btpqF7PjWkc09fKn
gQaZHl1as+qumBkBKAQxm29Pr7vmWljoYjz5z9JapJuo2Ftdd+otb9dmDBWGKeI5kZUNcJnegaTk
O3PlQufM5+ckaOudU7/21NCsCb2AO1hKKHR7IcT36ufqNZHIhTrpdhgKyNMgGmHbJ+DlfvuljPbD
T6cd6NsFMVQb+84IHBB6r7NRGl2EuMdP5GViHcc1zeJl/Rcz0WQsw1u6gdcZbecPNacRt8xfITdM
WXKR3qb2BLO6sDX3vT8fstghQokA8QAcW31TRqg3BosEVYDw2qNuAioXFpe8iDhe8jwFVkYjCkng
qkh+F3TSNGPonixA3RQSYXNguWrRQTeciQ8l20UgxJe20cMXlPERp5OJzfLAXsznn4HgT6q81GZ6
ttHkUZifC5/kTC/bs+zKY9DwA9ghlSB+aHH49KclCULnSNlzO7HtIkamq/K7MeL6oSSwqHh7HYzY
3/Uw6rwEzNSvgvPp2uwNhU8f46aTSyqysSDwEsDLlcp5G0aqOUc1EVUh/sYTjnsGny/CDJAPHPej
t3s4No54EkYvnlDnSGKHCMMWY2FGe/SbM5Lboa83YJLI7k2Dor57IAjwYGK6Jw4CyNUe1Wcu4vGa
yRtW/rgr5DvrBD934kxkzEhZq5mya9+Tm9DFTZXG5bixQQeQldqlBP8g9qDFirbntOTzIsN3BiAo
sd664StgZHiaKTTc6am/cRflBKbitdsGZ2jtbE4XAFzHoKmtnuJhdjYUWRCV5Xz3kDbxO2ACQZv4
azPl1w6dGKpIsC1YZjYR4zywDAs1PLlwCepnnFFPOtD1yiePQtD6rh3vMtTFZ+d6GfSZhiQ5eYmO
nqiNAzjSkA7jKI0jtqtg27QWiZEKw1UeuOnabX61ScZ0mn4i0zyqVileDBFK6mzchonqvrDyGXZH
6Xoqra3q8nFlA8RayXI5GdhttitSGlxKqPhtUAOspY4NYz9nPco5qmC+zDl2TdPOFtBIzY1t8t7T
aq/dfD7kQLOxJCrE5Z536oDhcNW55c/Agn+cPe8hM4hj9cSxOPoU7ynvRbTt4IobhZSyGek9qkHb
5Pssqim6WprdUgc9w/GhSBbJQZR4X/zuSltWAMGSfIiuFaM1Uqc4r37yCAJAKiELNPnAe5mPm5KR
ADIDl392yQdXEalXN0rcR58NlDfDkknxU621VyGwRDyC2rcvRVLBsPfJxQ9kdOHWX2Dx/wmSZNhy
kp7Mzyaamc4RaWmau+r1cGrcpjsA4wdiBQRL5cT/ebdtYiub8WZ5lElijNEIuMlQrmmVAJpF9eXg
JOox6gZMjOhoLKkc4Apsedx2Dxms7E3eZRtGQJzGOnYuM3MzPSX3qljS+G3wKttv0Rj/xw+cZcRC
5hheRAv7DLIfmxVdqeCBFBneicXzR9LxENtZDxdZ/Jk1edbQWqzKSzhCo1PV2hkPRtWRKGuiR/xt
FLCkMqHN2mxeMl9m28wQckWYOOYXBmoDBsJwCtKjWU/rlHJLVpAu3mZZHR0UacLarmqS12AvqZyN
4bW/2fGzK8TMRD64Wz2Ntf8snkVdrbKglXvlTTXHQ4kmv5gtWQmu9oyFzPeIplsSOogfT0eeMCAx
DBy9rnoB3k1YSXdiH5kt9onx6jqi3QUBAvhD243msVEU1ERBePj37QSOiybJv0JDeh4bWs2Z4djr
3NXQvv+5v+fFNRgPtAvY1HYblUOtrGwqMmGBuR6GpfTcQtPDjDAD9DBUD3axIhfEJkAnODtqSrVM
f3k0c66qQ+PRyhE+kriPAS0spNp6Rn21MQRsSzP+VXnlfhx5OBxDEYCO4m5JGNcb3/89tEO91RA2
HeHsxyRGmIRhNKfciG2e36lwhH3VLabScvHdGm7xDSFPbgKyMEAhbH89ewNk0UB/Lk4MxjTuy2z2
Hq5D3JzQX0N756py30f0mrYz4EIUCMYrxa0TAdiNHuAZj+2F5EnCWFR+FbNvHpkX8Us9loe4ZkAc
gXe3Q/YwviTqHhB95A6nX0DeU7PyNgmtlx6Dw//8UqfRkQdu2s1eBpgljT+cAsurMB8dWO2jRtfu
w+lIPodWaQjDLp6TkP+0wfB4bbzodXa/LS8ccHVgGc58e2cpiJaVrQgHy78hLQUss3TFp34gVnYG
jgfPcoIGVtubGosT20xiSppyyw32QeAZCts2hexvlhQWAUAfOv8AygDd/RikgXckxLGWBWQczxJi
hSa1eGkj7fxkUi4WxoL0Kyknln+HHHRXfXPEffcmMUEkcIHGCvKnZq+PZcaU3ysTe1t39R3rNJCq
3L37HAcUJxJqy3d56AFqLVA1tc5OKM81dieePnLJ4rmdyrc5IjU9lsaH006Ss2+A35ielsU57LL7
+I/XWSOi7uzEv3FwYPOkv1W6hAO6Od2Vdn81fB8agrkt+vARt3aBKbOjIoG9cBhClKgCwPv/slcL
tMLnumE73ZqKJ6FniWa8RXGVj5RZKdVsYa89/3uqRIAaMsoITK0ZnQw7eLL42pt/t+U/1/O/X2bw
Rk4WXMOJGERn3Mi3MhVYvvOyog9eevotE2BX2HS8jy7BapaecKsV+HmDNlAR9OZubHNx7AN8d9o8
89rGmLwkxZoS90q93ClmYCYgckNg9wna+OSMy+qgPyNhtUejDvkSishLRZqAikWWmDGor2rmuFKX
wUdhGZfASWJyrNBfh/yekU/YEvFseSdHBj/fEP7xi5F1Dqbhg8bgjGs03w5U59iJNPZdvdzdiX2k
yKc8movdviM+tqf9eWU6DH9GO0MwA7pXzzbOSys/+OynEOamlRn0My083drfx0sVZtNPvxHIWfdJ
CoYOC/q/BzC0eCUYcmSSaSBWx0s4bVhecjJ97kW/IT6fteljL1S/orQPY1gc3oeUgao/ZCH2D4h9
E67jquVxs4kwr92UM+r/FYf6HzipS7zp/0kX+aalPKI3FqqcIPfy3xjkoT/2HMynBod68mdWdgD7
CKxa4TBM0pGyH5KB+1d6ygYJVkkkFKZm2vn2kfH+k2L7Xzmx/KX/75uxLeEpaVsuRxGp/huuO4tI
7iqzLfemiX0aqHezzXSO5Sg1L7KqnzmRgJFp5gcD9xVSEE2AoiPq1wpvxrdchm9l+ZzyaFHLkRbn
xQmN1HyvojR9dIASFAN4Q/CRqE9TAN7QgwkqI+Nqs51M3BRZPI6tY5fl3ZpgQXsObBcTZcekU8TA
MTov0UevYOM0pvmOQq303nWSppD5sQqC+C+T+x9zML29kFWELxerEUtOzwPPPNbMC5AdRm+/0iNB
JIAyzzQ2bxTW8XYfB5BRKVMDwo04SxT7H7im1Uto03M2JmLL7Wh8EmBXVn0oFxUFFMOjnBgW5tEU
Y34y4/fZZ2vpZMUG6wgJlSg8JI43HHq7O4CAda4UKX/IZszPYWSUp9jiYKOD4g6UwjsiQxAraAbx
WHjc51UDSE6qqd0M1rJizp51NZf5YjEFZz8xwjdElCxkZs6p29p6KnkcXRcVpmUqgeXW2mVZgKGt
TLyDqejL4p70d5JX6Qbhp9thfhDb0jA/MjXnd0N5d7sG+lkiRq+7ypabmlj1E++ldoc9a9Gim580
KMLThNuXjESRPwiZGWeUw98sFeJI6xHz+wQRcRQ57O3A2sXuOJ3dgpdgqbvpglPQoCtHXc2xLn+m
KA0fvBurRPGN0QDQeBTtmVqqbx/T49qT1VscTOnZYEqJq83mvg/Sc2TPLPRIi2Uu5YuEssHWMfkM
w3HvVpm3wdXW4RC05/fcB+0TV9lfq5JyB1W3PZNH0fin0+bNd7svkYkR7RMpbNSZebGdJj/YQf7U
L/+WOMOI2LH8Y8ENdbEkpdVeVQKq9Oqs5n5xZxRBpv3m1BPIC105rf/9zX9/Jy6YZPW6gCCx/EHT
NciIDxr6tYMqgf0sPdpLY0pPlg0MvWRLquKeqY6yDpHypzswkmZvC2xuU4vk473ZCf6BgkE0PTg2
PDyXXlCdPZe6rC+l75gAChOqKSu01JmdFC6QtHjgmSyegcTgHcqfzHzBRECcZSSvz74/UjUH38GM
OufgiLrZSqP5UxvEnn23ZQUoUTFIexHELRv7zn4TV/V/sXdeS44rWXd+FYXuMZHwiQhJF/QETTlW
VVffINoCCe/d0+sDe/T3mR5pzgvoBkGyqtksAEyz91rfCh7Silu/6wJ0v5Fh7cICsF/GiX1oByiq
3pDIi6hhxMN9cTEvDvMz+nO4WNKLj4HV0PAOcO31ubHWy7h8SOyfVdgPrxIlja234bZJqNKhzLRP
Kha7FOzNNZGtznSIwtd1YmqBk/tVgp854IO2zkHYvTRaWF7G3qGPqY87VZJc2ZY1tsVuppRX1OmG
c1bvAgsguk0hR0NTgZVoCdoB+pGyLibS5xo7YvDNotimSdGdYrO+15ha9oig6cIiIrxvHIYTsGWi
NBu93iEYhfXpzF8p8QKEFXG6FxPAx1SqjR1SlvmbiYLwjT8mCtd2LEtKhnqBLfaPiSKpdQMwtigO
KArIOsJPCH0k9oWRxWd7MAAxx8mPmvsYx0yKZECqAv37SKSbLdTZ6LUHvWKjlOeYSOi1/KSa+Dcf
0VicsH9Ne8CjajueY+HitaRp/DmXydqhyIcG6jDqsbltQowag6SBh9bLOIm04Y7PsvhHwFBuJSCq
29RgdWqb2mMfDxtdPKU5pfeI8uG6n2W77+uR6AHEagp+BywKU6fQTb+KmiHsQxb0lDqJw/ubE+39
218hhSk9j1wQ4RFQ8geVvdSQ0otpLJCN5dXFIh4PA97KYfMBrMDOL03ml0V/DhkDqWERiQaego4m
gjxGH3j8Tflq1UptvPEL7SRUc0VFLuqwpBP9509q/UlY94RE5iGkZ+iu6f3b+caGqAVFUKOEj0nE
MjDib5pSOAdDDnAUKxwyzfAN3PpT1cr6U+t8Iy+6PbtOU+9b+GBSBtnJIetwMwa9ti8y7z2v3FOW
T+NZIuLe1glTvV1XHgtsw1iNAaFWTl7afm/hIbMXGkmZLZCcoTY2XpbtDfYU74EDvWx+0CY5PpVl
iAY6tQ6h8hzcskj9BbymKHERRlDZV1STDrWgk3c/Nf/fkP83hnyDZSSc/f8i9f+bIX9J7fko6uSv
hvx//qP/Y8jX/yFt3ZCutHSXL4HLIvGfhnzX+wflaks4lsda9Veez+/QHkHOi03T2tVNrBksHf9p
yLfEPyzPYyojj0ni4ucN/9f/+JdFafPH8/+WdxmLi7xt/ud/15fYgL8OMtJ2TMtFqmQLm1wb5480
Ax2lZE99szhOIkwfepG2zwE71JhmydARhDfrwQx+xSJ3K/iJ0Dg8zClf3b+ctMf/S6zOn0Pd8imk
hxbVlZyLe3zRX8MNergsM/VspDqpVxFuF7z0XnaZ+0m/InLKdlNWX2oMLCiSKWPr2ja025+UziPa
32jBqN3UfzMaGH9OEHwki+HAwL5sLRiDP05MrZmGW0rYuawneoIVtZbyM44+XKPfszYWjxTLDlXR
tHvTDL9atltgUnNoIkviD23tmX6iu+3yoaNYQEGMZMZ45S7JndgIINIKbdiXZoUNt2CiliWVj8Kl
izM0hwE1JG7p8fVvTvIy0v5xqW0wDhgiuaGWOYWf/yVBotIE2/mmzo/Cm8XJdEd9KyP495gb12bp
sVsMajTzyWgc9BIZZtZR5107RVsS8J7fVOEaD7kh31Fqedu/+Wx/bpU42zY3umk5dEkJkvpjq9Q2
JIcO0s2OpFs/BwO2R5Iaj4Vwpn0oPAybHkDRyaxAkHagSWwD1vtQHVMnGtdmgF8j0x5CAXjlbz7X
v92Yjs6XkE9lOcvW8s/ZKxYa2H/QRQcrOVZt7iJBRjVgU1RH0ZKfW7tlW4n1ZWbxsDfC4a3MaOgX
eYXU0J71SwZe9D9/JHu5TP9yGV1bLMEjJHpxLY0/ARrQzMQcBmN/MGN9IO090E6strcCth5SE1W/
pMGFenT4BFgqvuW6s51s0PGzhXaaLRFtv4DcZXpFLiJErdv0TCg+Ql8Yl7N4pw0EIzSoLzN7gVUK
5mptJ9bNmUb97PQCx761y/WY9u34EEvbPo5aYQNnJjQQngPlrRG1aTB9LbocaYDmjaSZFmercftV
XTZoJouPiF3mamyoIqaxzi6luZpDre2Kgtm9zvF+gsaIK2MrIqfbjC5dPdcCRt1247ilM6E2OBiG
1ZAPQNANefvPp5dy6r99T1xb13md773whGEt98Rfvic56sYwztruYAwUQRc1uhkGpyr3PJJ+zPoY
V+wck0r2jyMptSxX5tNMKPJjHOWPWocT32nJbb1b97y+/lFT5d1NFSdo6r4PEbLTxTV7SoI5OEWB
+62kSk0bc/I4v/B4HUAKDirhD2y66yiCB4LNo9kXgeH6CGMfE2ncvAkrQNS44qrVHO6PEi8M/dbp
HnsPbK1JsXDbaHr0cD+kkXfVA3rIQ6EHGHOKk9vkz1zG7pq244g7zdZvvZVPT1HwAIuwe2TPpe9F
Muu3uQHQ39QRFk1IeMMktKXROKP6pdyKnYB2TrwvxdI4R76ztgsqiFFYENBG88RClXxpsZtdDPvr
1BksjlgpX4yUkPKZlOcjE9xGOF2848ut1sKA3xJNjUWwO0zzc6LDhUYq6l3bKlUXfalZGiFoyvh9
0rAnMLU1sP3mCaX3stnH86pNGKBd8SjtStuwl5BoN3LvPERVfbQW63gqRuhYRakfmdjJ6GIJDFaX
FZiOBx7hhWrOnQKk3s6Tr0XWeG5SbANZZx6SJvgCqeyVrav079fISSM8+ZGJkGposKKa4sOOPLIs
sPqsxgFHILY+TBvaFWATDhYtdc/MqkevctWT28oTIk12oXqingKtB2iHHmxFUfFq1kW117RKf6Ec
HjAyy0U0ZO10A6+eXfI3VjKfroPG3QJWFm1kOp0NN8aSEVrVk+eo+FiYtdh3ZftZtWF+bka8KhMI
u3XHntdL7NGfXGSy5sQsTwkk28regtJFd/lsLYdmEuYhGKJrMrvBztPbaB0VOsOsHJ+x8+a+Zuvq
YcQFtcP/X65nfOYU2uoUUL45P0IsFo8BjEWlYnWspu7LWFfTY5dp42PfZm8eaegzCpnDrI/msyUq
7UGRInF/Zlrils8jJ1kvoOBP+cqhbOjbEDC60HMf7gc7rNXRk/QE709nL5e/fpDY/B3oTYhlWF6L
YjW4jFDQb41iRiLPG5ieYFspc2vrZaQ2ZK7o12jewifSRMOnlKhiRKwwu+5Pp4rBtDajRfzi7O8v
WSJHLj3oPoQDuuGejPYGbrgX4KLkayfEZzHAaM/3g4htP0qn+SqW3yChtjukErmFCZasMZ3H+wEu
bO6Dqfl2f5bVcr7y521GFo7+1PSYslSUvtwPYx98yNnNdxOD9qrp2jGgpINy1wUVXZPY6s8j5UQv
HRCQjDAKQhoqTLDzWUPrGnem96Yr4cJdaYYXs+hxwoVvtPfcQ0Qo7KGzsQ4VTtNt246EClxAGlFq
0Ae72SAUJ6jIyK5wsSKHVYl6RW1/QlOJuim134igImijyAgJsSibdJUF0dcYv6VF5z1S+ktd47PM
TMDXKyvopjdohSfLIVUtiuqDQ88PSG9/oK1WY3CxN5hn01MaxDQnUeRoxMBQA0mPEB/RVQ+tTS/D
Pnd14K2UW9eL9Uun6z4TCS6p+XvVALkgS1AGDIvhhFyioyjVT4OhDafcYDFykc6QUnrc1IYEHb+f
MdyuIyqw8GWCpyjNPreYJncWg+8ho2tB2Kq8IoeONlowoJ/vs70oY4DDk/Eat860YuiqHp0IAqkY
bsGokYRAJxZ1BM0ETy9yUre8iE4ZvqdIdb/OJglB2hHjwEpHGX8sE2tAFvoOqqp9FK2DwphK7318
mlNp3rBiYyj9JIVWPjFTXTNzHk6e8vDwy/HFRcS6Rzg6sg/ZzymvsnQHsITQzh+G8bPVUPKzVHPt
jCFcdwODhCPlxpohrDblgC0sng+RJGpIh37T8wYfSJReHEKAzips8DLnZrHH3L4S4+Bt8XVpfkUv
Sqd+4kV6duL6PWIxHU5t6D66JcrnBAHGtpoSjQgt92CnGMc0XSJ1pDWUB/QHLRlAO5XmtCPluYKm
DQVBi2hM1Jr+VWg5qXLEO5WYLAl6goUR9ybQZ9VGRMDrpzaSA7bzLVKo+ap3/SkvYu19ng8gI60N
zaEJHG2akI1cXucO9jobshS6WK6QUEX+PEwEHvbvqqB9h4PjJswEqrCwX5IQtEcXIXJEavYWdiH+
vrHYgz1yN5Mdzo+yeqrtWPeDRpHWVI4l/70xE7YlmVj7+QRRJjlGE2ryEePCg8ik43tUhRVE1jCI
hmNSZbZfyowV+MKYRQHjnaNlHZARAtXate+Elu3PTU9dNMzj4puQBdKFoYwPZldeqtQorthAo8Hs
yRAmXUA3aEja9Q+1mPMrgQFfa70HvTNd357meps7mU0hPkac7prjMzRr/ZTT8UJNhEKFRg6JO3QH
HusObGKfO9YXDPnlh3Kjtz4ZbN9sKOMNZEVtOmw/1AdN80hHuaYz5tdODQimwcMMHyA5isq5Vj3I
EkWboilgYjbZIU+cRz3OcHR4hGFhj68WhT5aDVLXIGBQ2Arq4/3Da+iansrOuxRhqdHoR+dqT1Co
206Ji5fBUAozfRd5t76vaoaBXh3NdmT2l1Z0sFX8UUWTdmnh8S7am0mrW5oi2DgawBqnMUI97sVd
AFWfVOeO8FHPrB7Suq8PYwOSWEOJ0Zf9oR9/1HZeXIaCCtAc1D/xXWP5CZnAY7tcZ3N11OOKhNWl
gJoWpukzqdGv4OKtPcgdi+KqwqniIo9oGAq7YHw3+tKkd8ufkCxgEXwEGgEZ3E3Le7RBQGoVwVl7
7qCjSUF75c2xyf42bLcmovZwSOwtak/mHug7uyF1zhmO9gB3wTldUuTn2ibNuqEvMdDdwpepYudH
aqn5EVyroQieN1qAOXVsETcw0SgpMRhESsb0FxyxQhzCVqtPb9ibOw31bFjWFSEKtD4i81Z3+kqi
iITrVbwH84A7Wnk3g/o1YLFg09GJADhXAYYmdR4WKAa7bhI/a1jKq2ByQc51BOI0k/ml7zXEMTqa
WhRL6FBxUa5iKr+nVPH/QPQFMt8RcqS38dVpXNamZhYftIj66/1p1/UjETNccYCjp6hljuptOMkU
RI+J5m37anAuMo+GEyKlfpVOTkA2LXEXrpFkn/QoeNSGuP9hus2R2sNF4iMjO47kgxpg3smQVMxx
v6JZ6Q36hACYllfUMDgnSVEO1ASU1Rite80dx0/K+7/qylPdeyDhFzp7mqvhXHdhuekEKjugSsS2
uhM4GLB9W6s2eKoF3z36PrthgCeo7OwzQh7t1IcqPN8f3Q9u1Ee4G3AD22Gh1QCsLe3kxYQpUbGn
A82/aFTijxWRAlhrfrqtoTa9mK6aHZvwzRws6MshT7l6VV8FG0V4HBoHrERNvopJ0ivSBzmrD1GR
UqOJq86W7smqHqFFOI+azexTBOWzSA37UFHBWWn9VD7fX+sW12RY92goS1NjKY2tgYYJonHgOLJt
q8f7s0A3MNMhClndn4YHOw/bHbdxvqmcTG0dSQ+SW8Z8ShzDfJoQza2TlBi7aCbytqbacqxMIkpH
OhJXMbTnToTVCxiMNdMGbk8Z+sVUZQfL4uPUeEvO0ktedRDIZ72VUIAGd2MJmmkijPTnNtEF3mCE
Gg0fMGgXcNAg2IGBLKA0NawMLMpikPnWKN0D242CvlyYr3GMgFrVKPxjGkC6RGN8mAucWvfnbmkJ
MO1ltcE0sorZIKEAl3JtZOm0biii+TQaUB/JGobTKE8l6G2/Z2HXDeNMv5JDkcI/+svzaJpICQzx
ntC6ZOTFjvRD6c20hVXouFVUrir7KS273nf5Ep1YlxNOsOiNM5ge/Iv45EZhvR+b6moEM0m/yv6k
CTrLqStylGzDccxJxMqVTLddmBHKln6qC+drUAtcN2l9EB4qlyxT5x7JEBc2fBJDfPVmdQXnuHZa
48YKD715dx1BzhDWYfHeGWymwcTqyCwg7UFbxdP4uUrRAVRG/K4JsMuzMNdxrG5OztarNo8ma7Q+
QMsAJAWRV+Z9s2frizu7UKH6Vy0ng7efyYByEDblmLzCW1QSpty3cbHPR4wEkQQINMAXxr9yiK32
icXJe7TMMCkWgqnYNYJ0lrI6GHp8DNOjUUePSe4Ee2AlK2Hgl4G3RTjTAOA3ncKzZk3HwW02TdX7
ohFfiu6ZdX6wDSA0r+aRVY1eu/oxNgN0d3A6essixqvHBkcTEMWTrk5K0DEVuDcsWrw7x06+jAmu
EeHKd6Nw2iPm3zFghU7kgXOk1LaecKtgycl9dxku74cMU1IdOQc99n4glGqoyjb7ynSOumxRrVv2
kwNQetWSVGYUegnWppTYMTAa9ZLANFMDLx2Tjexoz5qJvLmoQJ2MRfoVJQyL+KW8k8k1QDJk+p62
DRwJbaQZ0WeQXkCnAkN5oRAuMXXCK2I7hEXxZ8CpLoeAbC+NeVvTWQjgbf6SfJhxmT2WS1ZqWI3Z
bqkg5+XcfmfgeGAEilalaRClo0Gizge3OphZ8XOwkXkHsQ3XZPTstxB3i1fZ8CZajwqoozNq0SoU
XmS+Ol5J9oFKfVWyBbaQX64jD6y+UTWnBlbEE1YhVl95/VnlRfnOJbloafBWVz3JOXX1xemA/qdO
Ne+bAcmbA7MHZy2KdfQkz2zak5Pl6iN8bICkk2tGVy31Nq0y6muLv3zXtNpbz/CTK3bt8bTgWEqm
LxmU9QYRF8E3dRAdWrSm+1k8I6EAWFjsG7csn5SiYljjAewSZ2XB6GVT7kBP1kF+FUF27vFFsFl6
FXorzgKiAqKOFrxlXnESjfpkVW19KmsUPHZaV2h8RX/07PZzTuEIV2PjF8YY7Rj3GL9s8WBiFXyM
KFDnmvMo4TtYwPhLZALrOXStU5x6RHIK0AispfZJL5/ETGh3YCgkv6QbgTfSEa979i4ZaP+nt4Gi
8kFTcY8sA9FSUakX10KCOAfyzFXr17FNPQnAnLuVCSXlGFsHSlznZCV8+4/uCMtF74mRvs8boWa8
epNtHlkonIskxL3f8OlTK36SDmYuPEi7opzeXM9cum4G8AiotRSq62I9o+7a6EPyhFGacWuk16zT
UdPLea2Ar+EEDoJ1xz2NFXNx+DTXRINEH8X8PJlY0yoBg3FOq8PQVAYeggDclMJImyCKKOYBqNFo
kjcKmdvJ3GIXuPOrtGXpL6XreX1/2AD0S1dNAICuLT8DWCf8WtyK3NtpyYDSb2ik7pdZavhRyZ6y
dC2kzF/lnH6NKUagSw0IEOkNGwTX8jwHPz5GaCwdBby1BCHg18vh/vR+sPQZzdj/88eosP/624NL
ajGU2hdp5HsdN3XVOx9uUqHJslLD2TqatcumHEhylXmHevkFKlP+XJCuUqHmqj0a/G0EAfV+6ONJ
303fI/bg4OpGFmvnIO3UMdWIN3ceupJuTaf6pzwozwl5On6emSm6x+zLlJE7opkAve7oXhKFm8zr
2GlqcusmSxCgA3EUXNj8HFT4Kd1gRvE2hE/uvgYJ/6Lc/rUWkm5oo3Jf2DgUxtCDqEF0y6SDxtyX
3uC+dDVtFa+X72LMiptHputtdpfkctT4PbriwiGD3ZTTNZpUtbEXOXZSlOgx4bdWfeoHIgIV1JK+
NTQdlYwpP85WoFHRbjMiDUct82nNA6wKrRdQA3lZJr5X4JVLBpchGzuCNSxBkEbcblQ5fTJwZV+x
C6IY8hwk3oBj1cxsXDfYfqChbeAPUdZNqax0aCUe7Li5SMQhpwrmtcedvEHb7vFbigLRGBHJCqdS
zsknJ8vqE6JLhkvVIBGjX3ZO0vxqIk9/K4kr2rmsEY5pG/ZPnuYRyWzP7bcxQTSDxayfW+sFCEGx
5yuQA9aI8rcih6yWx9oXdI3l2pJ6D6MrSq9M0WyUvH5bshj/EpbUeDq1LtzR+ujD6MkJlPsji4ZN
j+7AYIzBNWf25zykfV2L6YB1GlF8bmI0bhEQuoJCetpFz95IQ6fvKPKyoSYYI2ySIywC+D6ZNR8Q
ssz7OWfomMzUZG6Bz4kHFB/XQGBRNe4pcTR+g9oCQ1znXMEGEIaRFuhCnU47u7UWbqaG1HM2+z/N
qjmwoUSJU5mEBrn5Q6L3+o1imx9SUGCN4k0nmHc0lOC91W1AejTPXOKa1l3WuteWHi/QlZl8aKsj
TnvKbxF7hHXcsQvGW63WseyLPU4ewiSmeNOxMn8aw8sU22Rz1wjEhOZ8g86G//pzPrbtldxIfRwJ
SbGFcSpN0H6up1vHIR61XV327mWos4vER3wm5SWlPTie6E4WR8bMS6/H3ZOROV8SiBykYWWbgoov
bI1GI/KHSUofoUg43XPXMBk3oZCbUc5EK2b9wQosnIYUV8k4xerrCBq4db1AFUMyOUbVXEitGTYx
RHVHm7FvJROEog7hatSyRMeofb2XpTyQ0rSNnGddfKlMqyQUE6lI38pPTplgXCwjkwhmbJ9TiU/S
IC0nGDFBgEV5U0ACEKIOL1yt6ejA6Yam0M+73OhIIpbEynpuZ+yTUMxIXqMnhggcKDGBVAnV4abg
9yOzfkfIlq572kjVJLpTn7Znypz2edQ/3C57yO2mfooWcwZSz/aioTLKLKa0emjGvT19TN5w9XIP
8xgabJvT608q/5TOEj2X45xiAyZzPg3vYa4Vj10VnN2o4xs4OIS2j7Rsksl5AKinAdUhemYOm4eZ
0nbo0rGxhk7t5qKKTq3qnmcnoZJuf6/McZvbZEIOocZiG5nmtjHzZaeO0p4wK9bH2baDUbN3HDvE
2Nx+EwPcbWzeatP06GUww9Wt2mfF2F2iqjfgm1FJ0+bLUEl7b061uUFWCvhnqRygzIf22CJX9EKS
ivAmHvtkYYfISj9MCafDsqyryqT7Ub+CC8/soH2YjL72pz55CUdDXeOpNE5Jq2+cCk/kCAaTyKiy
uATaWvfYQHqEAxy0Jc9lYuMZUdAbOqTRc8P2n1Jx+c5ozypcxIR/xvnndj5OSvmdaamro9FrZpEE
Y07UsPoUnIGVS+fpMWoYDs261c5gPnlTI3wcQHwxzqMItPCSdQ0ptzqbEHJvcU85M+ePha1ziqDF
nrrCe8WhSkYv7A6sBbn56lrY/VDx73Q8JchrO3QxyMmM0xjEP3ozdXakoWl+3j2rUXaf+kl86tpF
lZ3P+T7SucRWaun7ErsSuYMEx0T05ydUPE967Jj7Agb24nLqrw4RZyVatSBurfMclu7RQy1v6XF0
tpsFnZIb3jYtAxNNfhNyE2rJk+QtNgrALuD7ONiLaN/N4bof3YNi/39q2ghRnTc5p4I1Y9BSOEp6
7OrscKuLTYK9j9Bzn9uFflGR8yYyqzswVr3RqtAonhdVsxuXpYVe0/A1ZEN9yeDuMySZ9t40WLA/
B7VldsBb2oUJhZNA3/dMvT7hOuAAraTfW2o66yw3zuZyUAYjMjwrEk9ZEZZCkj9IW8pXDs3mUum3
Ab0iKZia2mjViUpqdiKjS183g/YzDSockNhUbqYl+wctSfa2/BD2ZN8arXYgvVLxGpIPJfr24qbg
Q+0uOGCBJjVmBiLJGZmp06lbi6UIUPpMP0+2CVFFWXbKsFWcojCF34uhZF3pVY6aFkF3TlyyBrx2
HQnr7p3sxo0Rqh9OXKU7IJ2W74hUHr32DTw7nQM9DtaOmzQZEQnFTLnV4GG9+CYULq1tQMkCHTAD
Bh9w9LEhpiSCNjhF+pCinxtPFpg2vCEYQFb1UAX1oewajO69PRKBOwIZUswvsxEs2Oy2HK6RLfVd
nNKI7/P21TDVcMCoFyOQzWkx3TV7qLxmlOw+nMCHuqqbB6xszcN92En5BqNDSQ7u+EDTkrV61cr8
6i5tamvUm4s9PhihHZFmwAgfg5Gmf6YnD9HyyFXaj2Rxf+btgLcHx6lueP0GzD+v4Vt28PdiZUz3
kmXsqXZGe1vOSXqM4oydQhTRZXXZgXpEMOMHv7aWEFtsFzEzd+hchnaMCaMUl4TMGI/4DAhRxCRW
Iu0PjHsAHTwdexhj8z4t5i+Ra4bskDMP+4C65G0tPgLsdQQAOvlWzPpj17DxxzSEJYITCYaqyvdW
jRuPeMTPgw4DMBm8U5nbUNgJmXjz8pQgg9J3hRne6lanYDdOp9DGNo35DpiPKb8R2Vhj28eUiTYX
tqpbf4zwvmanBX/JkvSql2FwsUZcFpXdby0KKH7PUk93C/1rMlS7WWV0D1iE5pLqXwZln96mQWVn
35vg6IG4e7c49/ZeBAmftet5TKkn9Jnh63pdPVSiQKa7mKeN8svYix922BEBlBcH+DjTraQ8TWnh
huxWHYaW4tL9frjfGYje9xZLjm3ZkrhnZFlwRLLO9zxU3PFNgkyyIieYcsa+ya36icSxzRShZBUm
TJqKUhl9qM99RFS7zryxohlfn8NYv9EAFziN6ef07N12VLbY9tHuxOvT4ODIrGNVUKmIxzlZ9XUx
vuWe/UNrYFnEaUqc7tySmNKxasW0M+/vg7BZ0FVSkjWdPbbfBmQpl6xuBKC/qthMOZ3NGtvKHl6X
fZkb9y0qivaWC8+6RKbxllRPDv3/FweE2g1nBhXqXOl78g6QCaAY9q2hLAVlAR7en5vImn49miew
aPen0WQhs1KKRBMbsGILauVokk2DJxcLoH8/wAJ+1+sk3YxIMO5OuQ7he7oSqSAD+P4woa19BJdH
sbnw7wdg0IXvLduu+yPRKWYPnE4BpLyRfAlp5j6iYy+hXILKfvXrMWmIwBJqE7KGgYkvUNgfc8T9
vw7wtNxk5VQnva3EEd7h96RFMQqChTcYpjn3W40c3vsjPSkcxnDnPXbtCMMdRTP/18NxeagWB1Dl
MhpFDQJR+solWHeCG+blcH/6+2C7kdpij6NEslh/7m9wf8Nfb/Vfr0HZ32BWKg4ZG7B5nSZpsLXH
4e3+a8n9tfsbJKLgI90/wh9vmGBy3SJmfLs7twpn4EJocVT5v54vnk18HIQ2I8rY5L0JNgDj+vpu
tKR3R7DJYrn8/TSINBaqi0T3X1+/n/4/Xvv99Pe/N2nzJKvf7wyKACm+zDuW9lzA6PdVvD/XtJIr
QbyIz80vaFwqyw+s2vJht+ICaO0MQYaX7JE1e5QOX+6/oFlfPaMpj6M7luDv9eyf7+vOeOwpWvL/
BEWf0xnmJ/dHeiQbjLLtt98v3V+Xy6/dHzWebPaTWxx/v9399V/vWYwU/qwS/dw9xocKXuvfw7zu
j+6H+w8AgmDXSjprrcoXj+bnsS0jKrg9xmdP42uVkvzosy5aGaGZYgDlxorut9vvy0pwbb98qe7f
pHGJOrof+uWR5UxEc88q2gK4Gf2qzAkKoTxPUY+nvw/317JoZmeoUTVPWtDX+JWK7f0PuXuEfxmF
3ZqE76QekYvI/JUoUqRO6AUIs8vBUKH+XHRN0bgyk3oHNhqyoqLc54lpKzN3jywdxZa8abKDhBk4
+zjLR6ZoZ0eK5fdMwR/L82czoQQ7jFswDqxOoxD2RagjO5j2LNCMk7TZ4pO8QRw06gJah6+pMh4y
A5aXMSXfpcd+h0b4qwO2x8xg2FUd32ktL97lZB57IHrEdUThHu/8xeJ2w0aOUC+sUB/Z45tR2Q+t
EYdnmAS7aF6KzSo4BwQm+y4fcDWs3Kn5Si2OXjmN0RUCsKQMuDK8IZqMVdO007YNqP5D4aW62W6j
FGRWyUr7GDjmJbAsKAvdZVx6wx2GmsaJAZF4mBabYE21Drs8PdJu2thN926l9SMVs30XvOoi1DfR
JL+V9nvrkOdRtN6xCZNvjNYbmoD8PaHax5pEr1VN3+aZ7r2VcblpzMrJW/ig9qsxuF80sRcNnMrR
bb/Jlj4LQEYCoHT6BcSiQG2e6OBEBpsFpnEc46vIJnVWdXDOtUBsO2pAlzBQnytV4RfrUh3P1HgE
5EGMPTg/WGcLcElJ+onhxFI+t6BtlUARvI2ZWsB0ebyhJWPsBgqoVquNix5lZutGWE2fypc0dVa6
yZlr2In5gdEftbCDT9FM0a6MUvrnnv5ROHtYLktmPEv8sg52IKqfVHvNMVVuC1j+lteVwPskqYZw
XtnTpo2MNyy/aAQ6NAdNfR8gtlmNVdXRsaIqaRjq4tXmy9QaHtRizNBoI54pUV3425tVOSkUxSR5
7FwoJ+RD6avYnvFAO/kb386fkATbmTpp3NDgZoF/BMJPnrJuHILZoocBJH3u1ZJODGCRIZ6vrKHX
G+7teMP6sNhQl1+Nu6At3yfch9Sk1VdVYthCE71BIRlsZ9vFZJ/pz5Nrfw8AExFjDMYCR1PLOe4g
qW8DI5toomTBvh6tg4XIay1Q7uyEViW7FvzIqwFlZTcSdrtllWzs8ygXm7oqYC9jzIXc2lq3EedW
Noj8NHsRaoAss29zrjdPdNV387JtuL8UJpCDu0F/JmpMYxayvW1TAZkNDPtCfLV7dGOI7LFFuWAO
DReq9OjetC6q6KAHuKBqhaDTDm4j6uKjxyZxVVQ5X1BTQQhHpYzcxyJqgb8A3lz+ZDn5/BJFJRjY
GKTAFLDiEdw2Hho/dC3olUzaaFQmmv42jhMosDJ+ZaLob/dDO/rj2IiXuDirgHeKK/N7hYOVPVYw
3HBSUe2Hw6XF849U4VozoOw+KjChKxzAZhkYjFWpd3DdefmaaOo5jFw/skCX05iVvd2fqtmmR9B2
WMfc5//N3nltuY1sW/ZX+gdQA0DAvtKT6b2kFwxlSoL3Hl/fM4Kqokqnbp3u9/sgDhBkkhRsxN5r
zSU64T5OIOnmbBnu9d58qovmI9JzslQ6eHnTLIo7x+oaJurGePSMVHDVaBDblAbh03lTbXO/wbPd
iluA1PuhLDrC5s2vjHfSXUIZkbofDs2ssEDNJ685aH1G/6ROBZBpAnN8RujREQ4PMs7wfIZOYHcX
jH9EOFg3Nvzem8JErjiha9g5GoDFsU9sfKXgSkq4yuRQGdeWYT3UAww+zQmnLeWqdlVqbwJT2o3o
vOsJ3RW8yTre5LhFNzgl4HbHnVSr59EWffj3OTOfUFZETx3l+SiAiQL2aF5a/4k0D64r6VtuzON1
4M/VTaIZj0p1UzdUJeNSP4VLcxgcvv7flcWGdAz8TbjtobpyhY2bw3B083erxTKYiR+7opIpRukB
j2y17XIcf2gGXzxEi09TDnmrWeadLcUdkwP75d9/gvkfbg/8blxQdcM2SF7UxW9mLD+Iuj5B0H/I
NeROQW/euYC1NuDVoVgl3ufMZHyOIKDaEYAV3VqkHhMIQ9QZFq11W4scZVwYXUmxqT4Y+d3ghc8d
zeUj01X9VqpAVTXqv/xqKbj+bcN5rq7jnkCHb6F6/7sgGzcDITblxIbzO2eb2dCJwyG4NcSC7L3M
rL0NHmszDcZxAHxBumCefl7EAUPzezzO10Fr+V+nbWV40btj6q8lxRyKP/Z3BCq2xfWLITDVmPtW
Mp9yosVP/+X3/4e5ga3um7gIPLyjuq0E578IyiHM45kxnJJLXcHQ3YIdGnct/wlgBimC6iOqjEKi
nIbdkrmfBifm8mDdYNzstqUJhAlt//XovdsEDx0Wx/sEKC2/qpPqM2fePRkc1X6qyhGCQmTvu8S6
tbqs/18L2DlZ9XmuSFb9yiiv2MRt18Qf3d/dXI40Zv6LBYwqbPR/Nl/TsvtbLqsp1B/+tIH5zh9Y
nHybU9/CRoKb5C8bmKFbf6hjA9+P9D/pnJR/2sD8P8hDwXlicb3Q6bPiBfnTBmb/4QtDFzhkyasz
dWH8f9nAXPF3v5Pl+a4lXEeY/EIbr5r4zYGDa6hqHca512Jlyumvesi6WEAZEeQl667JyAeYjCan
vmdEz+W5WtnpiCgGrXDOkzIq1PCG0DEOuYXYnjTidJU1tGg55gVsux5lS4boBeCKnAA1BILuJvAF
vez4qQdmU3p+iMXALGPGnE5gYNi0tBPULEQ9t83gSkw1hdQwB7ZD6CY1o8digHFKvs9rVnpfolk8
Ym7TDwUdrspYTmmJ5mg27GNA6jgIDBhiS8Psu3ppw+U518f+Grb7kZAKQtyBwjKZqXZJ5KHyD9Hh
h5b3AF4CV34Ek22ReR5wu2p/xt7M3ttKpH9nGPkmnBHElXk8SGTlhyiZDpiOe18J51PtpY8gqx9m
vXtDzuxuTBv0h4A8N3hUhF1Y0HsNSdLKsYPrGhPsGqndD2fi+guHabIZinSxZ9CQ7G78Ptl4+XhD
vw1n7GK/1fl8Z8PTMUT8xebOisY5pxzkbgozyA7IExxi0CFif6HLT5CWRTrLFI7I+pJlLz+wi9o3
JMsUhVPYT0W0snMaCCnVNILz/HmH99bfuzZVbMZvZEAUj6UGrDwo0W0zYAY/cR11xZeKG+lqcsN8
nTrch4WxUHBrPlee9wx57AmX/L3Xui/ohl+hwteIG5ODnzs3PlM5P01wqNcP2OiRjhLxbQ3rZaqQ
IjYMpsP6W91BnCSX4ZtHVZuAmFW2BNvMKY5g+T/Gsf3wBBb6nNjWMKVyRNJIS7e3tU99GDMMrXZC
j8HoQuRNXWiGujWtWrCT1GTtYFta9Q+6HT6oQ6LCo54ScPjgY3/LOoPYFfZWVj3nwwgHqZiNVRTZ
P/IQJ0xCJ6kLKZG73YTFucpXC/9pMAwb+s1sS7fnwGuiL/FYk+3glvOuMeFNuJAw6sxdj6B3KzvL
AMXCKyw+jbqg1lwR+2hINvhil0/GG+HA0HON3F8NlrMDD3UtgK3I46nCKl7q3kNooFLK9JbS4JLd
x9mxGDWKx4zccgdck3NnDjOohwVhpBVr5LAxLmzT+RvWi1sEMjLpJLnrPV3fdykq8N7mL438oZkQ
48H4e22M4E0UWHJ6h6kkU+wwpmE+5j0qisr8ZnX6vdaf3A7ObZ0ay7rykgNUZ6ZG2A05IAzYD9WL
PTrfeup2m1Q22gf09BjtnzwdgTr3uaO/THfCo5pRjoA/qZKf0Iiu65pkq7617jHFIH/LglsbNUce
pm81eJx1Dz5cMM/WZ7E3mFU1Xvc8pgA3Mj/fWgVHsmN2C6P87LXqQm+Fm8jRmk1WJuO6Q1bdPI2D
x052XXCFOilwNikcdbFBuAO50w4fuklcMZq9ojCNtO1OL0wqrpRymZPPP/iCz3ls3WtR3Ukg3zvT
4CNjVYbGzRN4H2AqqCZaKu+epiFlIAwxPVaopXciSK7jOnyMqCH2+3GggVzK/09rh+wo/OecpFTA
TQtxlU04VA41bkVq9h2kmIFM3R9Jpx1C/7bwm2fq6I9+SIBOZ3BOD4m476ObjJSsFUHGD46IX8F6
7LQW10Td9cdRG2nKleM9UT6Pbr/PuEtweCVfBoEkJG+dHy09F+QQxIaG2nTlZPqTn3Awm7aARNiN
33X7loH0YQq9OxDs34nTJsQoGx870RB6X3TPRimIiJ5N2AlLEW2jFnAh8cmcV9h8o+GjFeWjXg1A
9PmRdABuLRMxfoeSSjrvoU3cR0BiRxkhSKv3qzY1Lwa6gcG0XkoquVgaPNKCUN1hwh8y/THgJuAO
8w98X88jYQdWnPyYwuKKAvZOM6sOsSN3k66zmLVJlr+/cbO+Y+qfrjBbbM3yVqtJRDVhG7d98aLz
8fi7ExhPZK6kQj8Q17NtAiLRlrX/QV/ph9lH95ghP5bZAs8ZeXxIzJwe2tgWqSsI7AWNSLfQgB3I
7sgKCAPWWxDr310yLMvSImd3sfptZLnXgUnS1gQZYzaC9ZAv93SProDzIfcban5TtdZBuw9m9hX5
DMbtRz1Is3VOJIA4Tml+b8nEYs/VuA9W9rbp/VNc0qHqDBA2xUM2ZN/DRBCH2ZKUMIBUEJO+gRBx
P6B9iOXZNS31TmjoJowogqC0bIcRXVAgS0uJ32wgsmyE9sVpAVGkrX+o6Qji2R02KN9h3QsXAnvw
MdBMRfVKOkwB0cMMX6eJmas3r4m9yOkW1+IQOxTasTB+KoLO29ki6mRq5XGqRUkGznCkfnQ9wZ+f
I4YTY7C2XS7yBezMyBn3ur08GuDkVjXhTWVQr+lV8bmpdaMXiPuTjkossZfVaOxq232bpiZay6Od
pAVj33rE+YVonWl7fw7HOFyHrXjPRfMwYH4N42Tv558KdEHuPH33p26rwVTLRvFSGfZTgX0R4UT/
OXGDDqDceGoXKDA92Rul1j7WITplLg3Hzj8YrYdmeQKEWpqP1hJdeX4XrYx8JUyKIn6DGUJ2rQGZ
Tl7x7MOFaKv0qzWa2N3i5LVaOBB11P+VQ2eY5u/GtSuud8iQtNKt9zSNUljqxOkVNscNkqF1E1B2
7JcF2XBWf4JFWBNsw/pK58gtgplMpdiE5aZzd+MIEfTCwiI7OJVsilqnAaclaRLLiz/lVw1GD/b4
59jAXJEszjea83tkx6hUR+3dt6AGVzb6pYh6dypuuoyZdVtnXzpqlPuySjCD0BNLRzLFocXuRsol
tFiIqottc9P3MAaquHh2Kk5xJ6+/Cguv8swlp2nq72Ju051Xv4gUp3lSjShJs0zmk5JLWWqcDuKl
HDhdkdi9ukxYK+8lBvZMamPwllIy3dpR89n0aH06ZbUJy+TRyYPvRdHQrvQZPpEDtmnmN6cDtxdb
6EB1UkA0elwin95FVWU01fTbSrxTG1xZY/Zs+JVYuZ9zprhQ+0ODAJcm44qYW+2zZ1mg/nL9TSOo
ZCUGjoRAD3cDkngurN4bUzOHwQ+JjEMHBawbTxYOkVXfA/cmW32NH+7J8KoP27/HlvhltL1vZIZy
+rTjNYEJ5sq3kpsZXppZli+BT5EbV9I9ylJ9ldCR8wTYMLNzEEpin9Rkx3nywjugw70FS12PGR+l
4edMpO8Yl7/W6XIbieSRWjOOYP3GnR2Sn3J4AABxOxQDzULGeItQGivs9DoXfsdBVj8tnviC2OuK
dFmfqLLsqcd7guhYEDMWlOtY2+XJeD+W4Ztdgh4u0ujKrgXXXWxzXP42WmE9ayZ2Ko2YgMZP2k0R
T5/sZAm4eFX3AQNr/itohmeHSIcx4SYUhXelTWFzyvc+lM4s/VYYBrzM5RTmLjctb/5IIIwSrqqt
GrcAKTUDd2/tK0bklKA9elrlTp7n9RhQjHPJ/er0Cph6fKP7YQ+e0yZua3goBQKCpOUCN0fZI+I/
vhuwIqdOsRD5HnwNrejZ8Si5agVqDuKVuJ215RvmZCD/NWhi6zHRoFJmWfR18sZPWDa+zZShCNfb
MNJ+x52HZlpnWyGkfOw1K1plPcRlH7So1SUHEINYRfP9bI/XRhNcOaYdrOew+QKtkzogVQKkxGSa
V22SHJLY/WQm+RXiih9Rxy12NuiGm5Km4x26iQE9Rq4HA2nm2mu8j6gjCFgvxhtDT+98dLh0Npz3
LnOQv7roEkhmMctpzX287HVvHY4NYTdOfvQczdzPes3tv3+ySu+dCgkBaJm354KLNI7CvUtPRbcY
/+M3IpB4+uCC8ygiPEvBw1jBLwvHddEl26CMiJSKE0DBdHZHuuNrAU/sgO2ZIfPLZBXPcxhy+18H
RN2ukf2FTDZ8AwWHxvEC/pkBwa7pbZue/ARqfIHZRelqidy7ETWRWVUthHKidWosul3roHqCjWj2
1/Stn0DERWsitQ/9Ym483f+wwvmxFZl9aPr6fh6NV73yPgdVAhyNtA8EoYjAKf45ZJlmCJaWBVvk
qJnHIeac6lLnGwQGUsYwUU0944Elvo4KrlC1/wq3I9xhmUsAh+r0p13rrhHIqjvjNXWjLTaXfR1I
3ceYHxIXI1rwnIyWDY5LjmotYPsOXtc6Bs6pxTc9nvtdLKZ+LcrpIGauUfCDvVXwORiN7kgYwQq5
HGzvZ02HGFy4HZF/sxegXb4WIx2GIHdfhBW9esGwLkf3tmK7hpUkqmffe1PfGzWyTfPNMofvMdmA
4TJ+8l37vUdZFFqMt30iUT393qrcH3VKLKHnTRs3ptaE+wI1BoVUv7TXhv0B/PxoGNN1E9+BIO1A
v5Z7r0R3RVa4IaCkUFrkLM7Afo5zuY0dUv7CEopuDaYygSKdSriwr9cNwOTsa14ziVywSTHjiz5H
zR25MfY6RHy+9rXouovTR3MR6EPn6HviWbs+fLa576Fu/qAtgE7Yit1DAawzkoxh9UDsIWUGtZh0
QbhyHIOQeflyntf7qOJYnxbZgCpQREOuRZAq++1Ke+yHd1Fcj8euGODjVtU39XfZhJ4Hcxy5L535
52eXqqEfIE63nQbZovwCtW6qzJ4e2YScbOir82/yZNFjGAyCIqY5myjyNV8D1QmWDyNnWt8UBCri
0QH5hqFt7S309dez7BFrUj9ATgwlhUgPvww4yLZ+G9Gjdqwk3+F8fIK+XZyc1LsbMcvtlnMxBs/2
0R7TVSe75pnED3ewfzftX/9bVPVIlmzgDkpz3f2lvqZ8ypeplT6ZqycbaQn8BWQ1qoWtBA+aWpQP
pRYWmBv3tUESUJGN9PfU/y1rNQtUnPwfnhfVX7uzF6PRlw3x8+KSDVuncOKD+r6pbad1AOuyS9+W
yTypLac+Y4xRbpd2RgSA3NZqq6Qd9/y2M6i6/LX91V+oPaHWnQ8H9Vw9CKm5Bcl+qNE5dGP/qHZ8
DKAhXalNczka1CvNNDL7xMwLpotNoX4kWkq2TxcSmGfKtsNs1+8dxEk8sdF5+1qFOxAeaold7gc2
Rx0lkKI7hiLaFRjJNp05P3KBLU6WfCAdwMXmins9rNmtOnOgA0DY3llR2in/44t/+Q1qkZJ5QYM0
kiQxfuJ578WRzhgaodIGdBliBKnv6ButPDgt2TqPWZbG5407Ue5LV7+cNcRHBkgh5Qb9fQuKOrot
Y1KPlnYnosJYtoRXfyFvWt9etjCnyMl0yfKcbZT86ieV+nCfN+OwU78Fjvdd5oAIrnSbPAFK2dfd
aGq781vleaX+Un3i/7iO1ivxMNxuNupIGJKMWkIZUP/hd5uT46KHNleXw0e+AUcQb4AYMVbhfFBH
8NTb42Eu7PWC86RwKUsFSp/zP36vU6Loieh++KRa0rz+cyupX7skNx5DN4aGpdMcz0eS3PrqSFJP
L+tK19rKK5JtLu42cOtxF7nZvRsS7oHQh7Koericrb8coudF9fpCGfTgyzqI3NjnP+loDWivXVvs
znu1qMMWYFFzvJzh6r+n/kStU09DeRTqxL21XcpmcuOdes1SB7t6x+Xvfz8E1XO119TS+W/U8/Pi
b6+rp7+tOx+2Ve04Py89Zc4oys6sY1iB8swgVdFIWhNI4py3j+nbED5NQrIIt0vQI3t2y2xIXVEd
09067h1Jeg+0iClXeuSKMwzUyxUyVDJwxWFsCLGkjQVCQ+IVrsp26leGb3bUiFK9OQiCcKtaI2Jx
RuOoHkq/7E6N0Tg6zWFWuhkWYUZ7OJvc0u0YjQXG2iuGiCpozSvq/f+8WOAm240evcusItHDeZ5x
3l2N8iGIR+4C6nlgOkT8qcUe7tkhboBLi2kMd8AXwyv1Qhhyo3A8jIdIhOmpc/qoB18empenl3WT
mNjE6uXzonrJU4f95f3/8vrlk+PJharZmMl0jQl12V3+/JePOy+68uf8svb81b+suPzAy6f807rL
t6tXJwfbRdB44V609va3Fy9/f/46Ux4cv3380hSk08bdy/njLhvnt/f98lMvH4OoelqNyIg3l69C
RHYwMv1zVGQ1g0apQPxlUQmnUFD4+GBI3vqr/WJMDeI9+aDWqSXVl1FP2ynd9YGu7c8SRCVJrP+S
Kc5KlximgpLjFBKArW4jSnR2VrhdnpNz7qwpVDEIVdf933WJSoLlN1WzK4XxoDozdj4iYVOiRJ0b
3NZumdQQC8EVCuk2YzHyDtQbvbFOTtO5p1OrIUSXDiE4NW/LfJmOEIrqSN+qhk4o70dkvOA6LZyD
wqRnqIvZXlLTqJ4rtLl6itDzS07vYKvEjXjhf8ocGUnsMWA1VCpjnCY6sXchUxuI9gXe4wSS+qaA
k3zy9Lo9Ka6+WvptXdPoLrPQEZ0UiTCnzhh/Poy4LU7ndYk+7dOc2AVSLNQbBkCP+whxi9qfMWWe
k1pSeRmXdfFocgwAT4ImnxTHtmkZ/do2PkP8+yyqPayeO435GpRlsFXtNdVti+mMkE8pd/Ol+zZX
WICZXVMxluO6+i9JpNrTv60TcvzI3OcjUYPicwfuvKx29FBQU+vgjqndqXbxpSPnqFvR+bkaXy4M
vYoON68cs2B6Rv6pFmdS0n6KU9O4/j7EaOnVHrS0If11j6qVCew5DJQAnCDSZgz+m3bvcJVXClFL
7ttgEFLeLRWj4ZwQDJZnL8Qx1yewFyWYhzLpjrPzGRtqc1IKxsvDP62jAoOntUVUbADon7X+50OH
RI+qJHiHy7oZEuyJ1j1IIT2wNkpFucTvIvSrIzVIezu2wydb2TTVfoLgzS5Siz2XkMAMo52h5KaX
PaF2zGXvRA1xOZo7z+uL5lEtufLidFmnzkxEEOU2ndPvajeoHfRPu6qX+2cszeqAyRIJHPuncvyd
VeXOXp1p512kzjwvGew1/idaItL7CS54nc7AoICUZ/oad1RzkqPzo60leGtlLAHmiI+ATsJ2lNsu
NNjsmYepmkRknp8XyTca1nrE/FltQl1ux/P2lkvqKcgA5o4xDTB5tsQJuVZt6r1dNKU+UQLES/0l
LzVKJwYPTP2s8mhNO7kHAJK9jxURoXOkGSbCMxfVD7Stw1SMW/qXFJrVq0oBHUAM2GIjev1NfXx5
qpZI7q5P0B5oPDCAUEdaJDeDJlXUSi/wv3Td/yatkFzVf5NW3KV0Mcr877KK8x/9Kauw/kAwabg2
hkwfhq2PVOMnXRdtBOIJx0FyZeqoLjxe+imrEK58xTVcxzM8z3IdFBc/ZRVC/AHxk4sr4g1uUjaK
i99ouv9G1zUN/Tf8NSuQaJi+b0jph+Dr/q5daobUK+CW1MxN3auMOHnk/FhUZAJgFkSvI2r6aloI
caZwC3LnKfWIFS17xHgROYkKG4PFwVkXmkUm3Jx2pxrxrp5Y1tEPNNhIFqebZZ1wQTVi25vHaCzi
q17smUfhrBsCaz023ftU6xQG25IuPzNt3OwbazYOPtiDHVoVfOki90+tFw6bJCKlA0SFy9XCfq1s
JK1Ny72e7CWHucTkntTS5UGz1tgHMVRKpJ7r45mV7zRDAxKGWiS0xz2luUwe0tJXMorMUzWHPx/C
tjIJiAuwqtmMGdTTNM8xkePEIp3szzerF9RDLP9CLalPUUtz0ZLpYhdbg4IzGokfUUs6jublqEBI
DiZUjQcCvWlrLIFzsBMTAYiJp7ElUOq81JWbnCrdel7SYR0aLikTBHgly5Jd4VFijuD72gP2ZXdX
BteWtxiboWXW4Qk6i5eHhG7JmtmKt57TgFZXEA/2ZsAMROvOrK4wgVxTAly27W3ukKNXt2ZC9lkZ
r5ImvzdH7wM7LbfNeiGuVc8wqObZJooBDUh6DhGnD8GYNMQMOB6MZq+4assC41LobjxP+9x7aPjF
AAu81lJMm9NyoMFwLTx0bcxsgOBMtXkTdqZxM43ABlfo7WUUjqPjB04ORKGlRw3ClQsRhTjP3oiu
tfkHdr7iZvBJTePX3IxtAT3MumoS0V8Hc79NOpNk9gUi4AQ8qtB186bWeGrgq94IuxQ3VWMTEwCP
kQ708DRTnZlSf752JpXy3Gr0le3ohvoJR2e3gEPKfCDIFt5fqIS3VuQ3qyhvhr0YQ9QmRjrANWxg
+1k1xCOrA8wAg3Jl5uM1qgAL3yL8wnFqAbCV9jWxYc7e9ZZX9RrYP7aepm/zAPCCeoOTOB5AGG1v
8F+/mdHq3xjyV3ct1DNNFp5jbt/yNdAF4saJc3yztruJ9OWFVBnY7xLWMafFck1a3Xw9OjHbw87o
WWgfeO/D3TLXxmnE0ogHtL9xeumgaS2GukkiAIs47d/WjQ1JbynRgqH02UT5lWb6+gGE2c6EmkTT
gOlmy5czoJWLauXlAS0p7UpyuLgAdiCL0GsZFt+cdPOVembK2USKdJpGrysDs0LYbHGwrZuHxQ5f
ppgiMceGeVUmKwAbzQlPE/klcCozfADQj2cALJm2S8PhVqT+dOptsDZ+11hE/MTMbx3SYY7edJ9G
ZndCHUy0ppd/URWYkb7+gXyN9blkeq7lqOqpxGQ0GJsOsIlJr/vIPDKgEIiNJ1M+jNlXy2bPeT7x
JwXBYCeECWwLQnfbNJsOapXfkABrMKAAd2g0Wy4J1JuluiGuJEHLoW+rl2BOmzolLdevsYyRM8ew
xUk+0mkYtljP6lMiH2Y53FBLat3kDfskzex9a2hMCALP3ixko+UdBcpq8JetVZHp5wb+V9H42a6V
rhv1kxbCZ424MUC2yS3Z48AtPerajM+bUwHQhfI+lSbfReECLZqeitUAwkKCM3Fg49kjP0SnXL8W
sqzoqpGzLgcgpAxQOtdrEAfBTnl3W73QKaaLHNIhwgA7PMRFvc96P9rlmjPvhqR7EcvsnGrK+Duz
pPUasNHjAa1KDnWcGChjpIJBBCy3SnZjJ/zNGDv0FmdBNmO7EIkBRXYgkJdY2G+FFOXFlP/7wj7I
aHJVZnLUtFAtqqLWpXiKaR1DQazhnNGwPf9TKQ1Q9GOn99VOlXZVNdixkeOuVY046OXNK0Pd4AcJ
7n4XU1+c0E3VmpSWakGdQ2TNtAk7MZ/MwfwwXVff4ii2dmJpHwiDC0712AroBjQJP9vt91AO/es8
nJlwyEGru0aEB3LId0noMSIwfZ7zAzRes1XvzEr8xFPll+d3o2mbN4FMIAuSfuvmSXXwRjNG6dTt
mvlY08w+xvmIpIXLIU6YWQOZY72Z2eNYT8NRHfyXkqZ6OpyrrgsgiTYiw1qO/duEzgZBjQf1TD2o
GqU9OdeZOb+PhdETse6Ik8UMaWtXJqnVMivPzPEzJDWMNH05tak8QFO73CzzAkDUhKgZ1JDzIe/5
p+V2cgVFYM2gzFf0Jw9j6GiXIK1MDZ8oSOBtj+ZnE8hifuxY/YnmhhszUUikJ1qnaDvZMQZMRgH6
ED3pYJAISCMAzk9GTPLkqVPIHzZYuNng8oG0Qy5gpZyRuzblA18CH6pjRNq86kzkyYIbLA4OmcO9
oMIkodA4ioJzeVDr2qV/0MOGZHJ5sVMP4q8l9VSXl7w81igMhm6zicqQe2uPmlye/SHUJaajclE9
gPPzZaqpjUC1u05COleoJ1BkQOs6qYfOgMJltsH5GpQvXNIjdB1FQexSa+Jzr5xlizX6i/pedb29
/IzL00VWbiBy7hw583f9tYEO5hikFXW4oZ6tFWGFb61tQQvqyJNUD62WWZs2Z4uUOkRWA2LJ3uwQ
HzL+QnekRVempW1IS58OaJ+0wEl1evscmRGE1NIcOJfUuXnuFMmQJlricXeuE5NIpx0rm4S0yNiB
h/1MDh5BiuEWhsS4a12TC3MtUpgLbbpXNXvVrMiVR/XSt1CvXF428gMgRTihcv55Wa2WEsAzR3f4
ImTBizK7fSD2CBEszxRrKZFlssvT85Jw0qMgSKmvCYLYqnVgpCivq+1YwaIarpIaOEsBAlfwPy5M
zIeY2vXrBPAhjAH/OFS0b0M3n7dxU3wHH2qcDE0Y+BQpQxi+/zBLw2Mmq05qKZFLRdxg9FWLauXl
Pf+0zm0nUqa1MF1f3qyW8oKYB1qv4Gr4DvXw29+rdSqHVi31U62tNU1Y51MP7Bj5w+osrBsH1II3
mXLArpx11qafyl0d6Nlhklmml1vo5alaGhYrwikqb67qubrNXp7maPvyAQA6OFig3oY+bdUtx5Q3
n2aYmVGr56M8j2zLQ1rajjj2ZBlAPXg6picOrt6DNEUomKj6a/UwIXvdzNyR15kTk41rVNMKtL3H
HZlL9GmewRkGSxm0B4SRwX4O221fHyws+yengoW4VotgxxgmEwxbnn5/6Zd3xX0yQjLJuVeqdxWY
CMvquEBKWraqlNLKnsql3EnPqv35SpU61BDVS8xagEuqxUU2VIzIKTEgycVZVYYvn2K2Ngoqdxqy
K0Ku0k2pOheG6pacP/zXNZePVHZw9Ylq3dSa3rF3QT1RH//tXRH9X/LPVY9JLapvP/8Q9Vb1PK5d
3qWen7/x8lF6Qnqo6TtdceW6MxcI2R1Q3/3brzj/7MvLl0//f1hX5leJW+vNsGMiRGbtjDAnxd6F
FtHZgO+uxHLAZvlMfMIE2G2kJWnUt1ai0wcFLr8aluI1iVG3ln71mlZiYDC72DskXNbeCNz7Np2q
T0yFfzBE/9q5uPsW6jMbICHw40zebpRWSFiAna/jNnoh11Xf9EmKOgI2loWke5UHKGnb1pm3WUwu
cweBQJQxdxqPztLCHQW27PC8jAjU+lp/c0procxLYMvgXoVFcqVFcbNC+uCv6QwNO2tiFjD27S7T
uPE57q4b53RbMz5dE2TbcC50dLDbAqx2U2X7qui+Bw4pvd6EuDHSh88EM6IOdz55SYdIp0ooQVI+
s5pmR/bGF6Fl9WrYDdCAGGgTMbo4mji6vXMi75fIqjal+MV2y1rrCpgCqTNx/DnyuuI2ir6N83vm
B/tEFAGKYG3YhUX01g00gwEdHq2aCWlRTqdQiL3oqjuDUGh2FdCoNuy/OUG2qXTf3psBFQkUV7sQ
Wem2b7o3xOTfbOjpjixg5DP3Vv501afzYzoFO5Hu7IZc2bYCS2VlDo5kQexh9uBTmngd8ne9H7Y9
Q667uUf10TDWJctvg3bmvqb4SBcAYypLzTobC2YcFiSQ0Pmy+PhSrcJvj2WaDXRLrBAS59QCIO/2
MmNghagb8wUdsCazIHF43Vd9aaPN1ISv7eQnVylhw2sKJ92mYvq4LYxhr1kQiSbw2BOcxV1cRfDU
hfc14Ug/Jdyp18hvl50exc/LZLwErhkwItHQ0TIAzRmmFbZj7KcuOGFfRfhRYVQfQ+PJGxvCgrPy
GOW19Rhb3pNXZbdom5i9hykNFCOkNZLsUS5BmDa1rU85Y4PFNtvHjr/XRvTIYd5fF3ESfNOAs/AP
sWuKwbUdISJGMRe41jJazC5cJmPGVngyNkmJk8O2IKQt+p1Pg/CYhl1z0t0E29483/mwiI5kSd9W
NerAluPVIEt3bVXOfqhrAgGydmuNMwdnvwiQQkjneh+JOPQ5i3iJU9t176r74OnuhMXzTbM8LqtE
bmcC6khieWs7Dy3GRJ194y3ws7IBspFJYRwt10Dk8eA+FmuRzPpOy4wApFH6qRb2O9HxjxbOg08V
+rqKSxSMPRCdXt3r63Famr25jMONrt/ErTWv3Ym2uEWiIu+ia5DhkMXKegtmn1AB8Cup8eCUfXs/
Fz9oAz2Vc+tccWWFXR9x7Xt2r2vdTx8bCSIPJ3IWdA0PhPFaxMEuIz/Tr3wMAwlx8nnodPsUMxTz
/DZek7v6LYgyexNYOEpdaHP1VZ+0FniWsoTEViOh6wGbkiYwoscJON3guFPVYphHqqYG/C/Ht9EC
cF+NQf+dQS6umQngJRQ8qCFDu+0yiNy9q69zci9yL5p2JaGkdWB0WydMv9CM5h7gTxtwRA36MK58
bs0glOAZfO7At9MoeMsD4jEbh1a3nR2iUX+qXC04ZV2KqADTdFdbV6mOx0abLLFK4GruwCB9Gzuf
IHOuUbgo8n4bd8xxLaIdcSzeFkg8w0E4u97BNuI9j31KVQql3MYz9W+xY17Zs0D/MsZflzGTfg99
LdsfWGuMYFf4w01gNq+isTH/6zMJFgMb2nwdhuxHFcNLh6HgHkrwRLbG4Vt9pUzB/2nQ2TpG+tkP
JtyP5bMRucWqLVPsIy7ZpUuU7ROpqI0skT/ljrfzfX+DDba/J20FT7Czb8vskSyxYhNaqE/HkOBG
AkPLnT+LDcGZsBKMpdrG09c+HL9MHjqzZXzpIAxSv0Iu3GYwMoYXbUYTk5vpdmqjq1mbCMNy3odi
12VcamI3OfmDI7Y1AeKlS0TapP8Yo0rfjMbwg2izQxoNxIL47oDah8Mvrlx4IhWhBXIDEVOb7jLs
cxGJHSsvtej54fHBIVIVGPQLZDyMjzZTH79X49bLSuAw/bAfU4wLPXAoNA/xweNWlQGe7G8yoXvg
luBIkcdbr/XC+DYX4Hz/L3vnsSQ3sm3ZL8I1OACHmIYWGSIlmZzAMkkmtIZDfX0voK4Vq2vQbW/+
JrAIiswQANzPOXuvHUffLQtDi8RzsCqa7lMhlAKkU3JdQI6O4FfM3r2N8aNzZkJqmTiIjtaL+9dW
1jVooq1PWhznBhC50VnbbY1FOAOTN2nhuwXNJ/Mx2aEUDHtEQaR8vFtmciqohnd1L88Kj+9V5OGl
1mEtBx5WlCR1r/Sb3R2ZSwMlmoffhvbwKhrLxyoFdQ3jf+u11i52InMLK/9bEcbIr2K8wJ1NohCc
bKSTHVjPCBmHHZFH1dBjh2D0YRmWDuQAFVeTvtUh4OZUM34bxT2QtKGsYsT5Zo3cCt/sxDg3H2UY
v8If/Gi9iNmtr3BeTXCsKVevZAsbbAvCm9mJixUKwo3LW5aLuzshWM69uNp12rCdvJk/0QbiOFrc
jEMfQGpnvkLmK9Btsy7TQHiyNDh1PjfIJCr1xzLI1b7OY5M2j/ZkFSioMoW9qyNNCVIHzMcCsPYQ
DytojwD32uYOCWVlONF8QkwPkZ7dgRnQrOYry0D8jwGDRB+MHbNx56zlQXgsilIiykh3frz2/DS5
sfNr14HjvJZJfVZ5eHeiqjlj5/u0sEmJsj4VVhSto3Y0MDTSCwxjF4RElqx8oWPAbP2fIhxe1MTn
qMVkgKQkZ65Yx5ABeEgfvIodbGc8CWmeZBBfJ5jzhma2pHohO0bJHGwg5W0Y/32mWLx2sqp79GVo
Rr2mWxHy/eHHXUQTlS2g6TU3fayz1UB2QgcyEfomCYBF8Juagy6+FSjvW63lT14ZdCsBwY6WcHnX
o1OfF/s+d9KTEUdsn3TsBIlh7krVP1HlslBz1dVC4w4nEVoj/14NGL/WhhhfKPaeC6NJHvpIbPsU
ZzhOUe7m3iWcyxBynuHxp5tEJ6XATabLaJaP5OqIs9Z2qzKHyo9/eyVqBLdYZ3FQTVX56HU1vWYX
Sn5g9uApiB2AgXGmJR4i8mN361ARat9BhuONofZaJzDe1kXi7ug25fcgIrtoxL/YFt4PbkdQOdjM
78pWQBpUg7h2dXKudf3keazgkQgGVtp82Ko0YgLTb50ZvFwY41M5A0QdU8c/r8ECoQceQfsqLYYB
CLMtmwG7IP8soPWVE1iOHePLkROQatakja7yn0Vs/Yo09lqpozSMNDSEeoK1bv3Qb5P+JWdLuDeK
0t7aqTqWvR6uC5SBB3JoXG6Inv7Yt8NDmFSouF15tC16uykAMrZJGkT1hFAtn7VPQnC2oATm/NhV
0dGg9JwScb/eRLBHo00cWfWxF3W8N+06JQB3zhAeNnZqki9sRPaOEFadteNT2bC6l+DKyGiQyjf+
Q1yEKzZa4RcM1DgXu4z1lW2kf5BZ+WTaz/BZxYtP8HEf9M3OcwHJmMlGVtV709E4V63xZhls7j3H
fMwC+a00mw0NvEfh2gBaEXZuBzEB9mw8f6MX01NhgFwYMhMSK5/4GGotHZ8AD0cJH3c4d4qIJcCk
NJOHJ2X3qMmKHpD2cCJcOV5bmXFvGXSuWx2dfe6OoBD7aA1ThX/oa0De6ukNdzl1gW9se5MkNOzJ
jH20BhcBkznQwu0GzwhbGOZiGGmwa4aM/Flt+jZ9IWBzgJaW/TJzR8DVcGzqMbfZiAgJflEZtO1+
G2HWYqfyh02bqBNBNQBKbbmpHaaDSViU+Bgg88Qgz7cpEmiqHPQ2JLsxW7ykNr85LSQSyQYDb2/e
dMWiNVjJFsNRvEkigb8sUj8U9/61qRDxhIn9Xrex4obn4iGwCG2r1Yc9tC+J8sinoKteTfQYBN4u
f9rWkLlX5jh8jDmG0szwvnUZfHSdsOGprGziq+D1xSSvcGZD/0uts4N1his1o6VPA4hQ7SNc6vld
GqtAxje/3Dsd0rom607FuYuiT0lGyqqrMUhK4w1x0Fc9sSpBoNnZQffbIuIrS+Yv0C6PfGeUbVaO
Maged71XvLoV68dIKHAyQRd1ut8qA4pDqn0RWHu29R9+Eo7HwGOznHv2k97kl1AbXpLYxx+gtadW
qn1eyBGcCqJWPVtJMjtWBWL3TWcOBOX0p8JHIj84H8YEVagkIWY7lQYaKNKG3oLFwh0UgvAMA6Ki
XQ3n1royGiLGj/jCVThlr3oCzmeaHTtmZm7GdAQmj/s2k9oZHnPLXdijXaO36m0iB+pKlWIkfrdq
Jj6ycvRxotXWbgzBl6XjV6im+a9oPAYGp7ZtvXKX+AUsEY5ohj+3CyoujNBYtR53bV+SrzQNwUOn
dSyiASY+JutYkRkteJAYPa16swO9281Zde4TV08vy4Qqxa/xnjDQS6Nf+hQSbJLJ94LIjRGXSA5A
c+NFn04tafpxTjYO1KeBcTV0cIf+yAS2VNBMbOriK5yqOXBxPECD+RR5awAIJ2bdn1+A3uUHEdaE
keRYTbXvKph1oY5zZY/wDebOc210dzPXHl0i8byYbymLgTDFWf/TBIJYtaxPFPKVMoc1cQCvgeNj
ksVoZQaJewpHWGW2FlIhh8HdMwpkSVnIvg9q1FqR27IlDTdnB27RYeauNiJyGXKXTqkHdMlg966G
nA/EZ4kEELnpC9muh4DZTUju5EofC7WKYD48JHQYIjljGJz+A0r2u6s0YozsgRkZKpe0j99G8REa
4j3IyGNqGwlKfWR1bgHFdaK5ChdsL5GgaKkvBjS/M8BKlkxQycgpJsb9Z7pPGN3Rxh/SRq+uXTqs
LaVeo1H6l7qfhUGsw4bxWSh4ZInq1E6jjOdR/zSWzo4IBH3bJcmXVzOf1ir95DtIMYFYoWB0Uvaa
Zj/yjtCCZa2gkzg6m1QryGaXT0Ohvar+yyPUgWyq115CvU9d94cmXx3HZpUzOwLOCufgp1SLzIlW
juIO4AT8/jqNAZOT9huWzlWWOmEJRSAe8rHjH7FTrWKLnUMSrYeijOaYka2mt846c5t7qDEUrBKL
20N89wBFBUr/FIFf70dewroU3Pl4zaHpFtuKmblgO1p7+mWuUVeEgK6ELyouSN7SoA/fFIL8la2D
iNUMYw3Ki+03HPNV6d6jlhgWrU83CoP3VkzeK7mcX+2co8F+V2bRrcsxLFKp+HzHTRW9hb3nbowI
NVeUsjvXvptR6CHMlOPFiX6CEr/D2JXHaqqtVca+s5vMcWVU5kVvtNdmJKFisAk073yQvG+ZT2Id
pQA3Ywx9og1/amQV7Sp0VlT36zYrX1g0L2Y5PToBp2e2NefvSSSxt+47k/eIv2DdVUbNPnrO6pjd
gE5kbAPc7J0OoaoX7wX5FIRNDhtiTsrYjonjc55DGtAr+FGJRGKQ+ggNg/BOPw6jVJ/cHcn4FJlF
1fQv9hi/RN30hN/4MYjGIyEN17bJSMe4ysR4L3gLfgdfo/pZ4vMKeu3eyInTS3sYInAN+eTs5sJ0
UsWKC5cNbSBuZhJ8GL75OhlK4E9Xe4XlOw4dglGoErpsti9rry4e+FLql04BaKsjHKKFz9uVlf3D
mrpHg2/L9K0tdi49tJ7daXqpwMwexDtDBTNlg0hVunbiDvNOxhlTW3lB4kS9aSdvG+n1j8lxfmCU
pYUgLrrIvlTj/TCV+szzz77xQZcx4Mh0eH1++1hpFWSD/MvgxaZT+RWEyXMqixesHxNCOY/MotyB
TZnMcc/qPWeDvZoibkkQ/IBitsVHGtfHuoZjSdyOa6U0CoajNZJfaJTPUsZnYK7fHNE89062CwdG
xYXrP8K1prPc1V+Jmzx6wVtvqZvRaMBAYoyo6c9SZ6pUO9o51dQOycicaxdau5osirVsvHJjiOqb
Ft3LKXpP2uZ3FlzNpkbKVJaCj8e9EHSyKlR48yGEVJp5cTr5JUXWgGSZm1WGee06QiqZodFFYqcd
QthyopPffjOt5hAG3+sh0I5ZOz5qPqWgo6NAi56maP+/gr6cOeD4/xX00eX8fwr66t8E//5feCVr
+S//lfMJYf/Hsuekbdu10fRZ/5DzGRYEJSltRxc2tz/5D0qS/R/D5u8QABLXLqFI/y3ns8R/aPZY
jmO6EKChKHn/EzkfWHtewD9RZLqE3oQs0JC6QQ2qG/9KhU8a0Nu98qJ77v/4oxu30wlaYD8exjTY
+YV6C83KP9GobunfJ6/uEP0K9BCkbcSOEHbLf5Gvy6O/0K4gczAtiE06mPdFkbscasatbVXQ31rY
q3JiCja08zI5aJc0UAYzSg6FMxsm53i7ljh3aszqaAtRbNvQBAtJitveHiaY/0GI3CjpesrvLDko
szv7pvUzTjX/XqmUEQjRsLmLdnmS6wp5yN32UDv3hPZWVfSYuNnRZ8tI2gTGmSa7SJXUR24pnxGQ
0tKftHNgIbeptD7f/SX1X6ZKizZ5ebTolW1jeCt7ekxVYdNLycs9ea7XpNMTJipxzoCa5urg/9RD
4jqG1B23RQnoIMpsxpkubJG+i2xIB4oYchpK5XyAZGEyKP7os6A+V1RVm9pipxbwbrT4L0zzH9Lv
Qm1elNhAX1+GhH7oQtAFYa4dWgd7bhUE52Rq2s2kIFLmHebav2dkHg2sA3tLYBMunbHlzen8tpVG
vQMroyWooCA0yYwf4lBPz+NoqM1YYOMn2to5uRDoAYEaNyrXjSCMJ5kVFHhA2aYFRrrJFr58p3fN
SnR2s+k1AakftVDU2sfAdxta5bDXV2I2OUplY/bvHYJhJjx9uKvpTwbgaLMA05YDD8/08r9Ge8tH
/69v4s+3Q8qXtdVq9WVa+V5nJ39gkIuYyh3KbT0rQpYDmiSQroX8rUMuSvHyovu2EcCp2SFhz3aK
5dGfw6CFDRwxDHjWKHcmv/60HJY39K+nzHqqE+JMa10bArztrKL4i9T910N8n/ce7vQ6Esa7NQs8
aMox150f/Xm6OGQmp7YOLhLS5ZtmzfgvqXt5uhyWk2F5NI0D8w5Jy+nPxfgPPPPyh8vZgTrhu5nR
gFzGq8tH9+fw58/M0GHYEv9F6l5U9umij1jk92LWQCwM7xTAL3FaffwXK3sxtCyHhbS8XOfZIjdo
Zjb3QuleHC61CQ2UwoMp/D+eQ2K2x/bRghiB0miZDDPKpyROP4KE0Ii2K1B6ae6wypJ2OpkuDDRC
CKbT8nQ5GBAZYB6VQETle4xog4b9vuwIikLMZs6EGASwBBGxRx3RILtoGBE25XB2ibeBFeJ/cwv6
TIWhYxFX2sk1zZfRJdKpX/R9y4uyti2o9JM++4OXP4CRloPF52D+/Wh56jWUQB6+NuFgCR7n/2D4
jbGnoL+wQJColYtjgtf2bGeM0vARBVvNJL0hJHfxpAOZPXlVTyqLNXyPshoGjhaGJ2t65ZMF4BxY
KA18k0MXeooElIq7digZOrXBuXasFzc2s93yEqtZIBBmbD8HmyiMYR76L3/RRXFWfXd0rzqOfWUT
k9PHL+PYTlzROiFT02PjVTO9yiq3qmuu8TR8tjVaaVMDjap3xClDrZ5XurVh+L8iT6RHOoTwarJ2
Y/j1c+rq0SFI1JtuVQfyncx54/aRwaDZQCR49HaKqK5TlOkPfRalu7ziX1RRS7seKzHJzh5N8PRS
uk6+d4fhfeinjRiS98Aq4OAPMaPvzJ3oqE7s6eZTYYC3VTMXFYocBuBD20JklJlKXSMDzkURzw7e
HPtx1EXNPuDdsTkuYXmMNo4qdE9JmD/gWyT9puiiBysHfuZwNgXZRYEJoOkwgX7R0P5a0XFsjYuo
hmc3bASFPKQ2PXO8VU/e3XZUrG/SHQ6V7M9TTAxG6SJGJdIEhnoyvsHyYSwYw+1yw/xXYlL+EuTy
U0MRdZpK4WxNNwU30DTIlTqoBVq4JeTiNaK835fxeNNiF9P1iPE4GvIZVTX2a4rvm2nG5tlpZHbM
E5dsA8To6USLjGSdrfSTPcUwdH/DahGpFGet9kwEbCShy6Gp9o1iJGs2PuFCkTI2QX8rAnSz0qra
NewusM2Rz6h/itedBESpTArvNIYoKFVhrmvLNHcmeb9rN0t+E2+m7+HsvYBZJZXY7l+AchnbydQQ
KZhzgiPMOH1mndg0nz1h0KmNcY5WJT90bNJ7OxG8xRc/nI080a7DGPKfg1/hmNpXN9XSTeWXNJP8
7HUo22GbOLHYIZf4UcRkpPYT4TjmRG6x3Qb3MS3PMHd1+AFAirWaLHhEZRROTEVV1slVN8fuoklv
dtICHh4ws3JcJS5uKcsN1DogFeyTPlNkOcDweF2RqdIdVjVj7brmN/BAoToXHlyWKTegeXcbXY9+
JQFoxR5lwyp0tAtzhLUYK9gJrOeHduAC6vLwncZcudGn3tl0ZSWOWk6VTUtka0Bru/BifjnWGNNs
EBrZQyiup18iN+9O5s8sxEuS8pnaevGDeec7CreVP3gkPWcny+G6TcBP4XQPrj12uYOR4hyfL1U8
Ge0mDEM6gL56aDIhXyfH13ZjQQdEUlvYefmajJQ7UsNZP4idbWlqkwLvNuK42vRY9Oh8hG+F7f1M
jZjlZMaru7rUrhNgsqyI9xB5uCZFRoJNr6egjEBpq1HdvVkfALERSHnX/wyQD6+IYYgPU4qwpj2S
aPutJ+d0U2rWO1X7qceXgmzxlXCjaTNo1ldSO/Ixr1/qMXwoPcjKTtAmxzqxEdJaOQnBRcfLjf0D
hPqIhhxBVqV7qDVjuBuJ98wLvUdRQJIgsoRLDBkwGoNjk9m/49H8PpWBsbYr/cHUfXdr6R3BwCRZ
RqF1VYCkd0zqSColL4U8X127ZH7fAKmKzrpZfZVk4q3qTg93RQpoLxZktJl0ZmgrVuCfnc9B+rdY
I2tw0KtL5E/xFjqxvR4S8dCq4QouivFFnjwaDuN8PU2wQbYvltqYTQjNL6rPoU2mj5PRT4ROBK+q
E6tEIPWiApbr2u0lwAhyTX2XrnJV0kbrhuYb0Aq1KW9RAS2O9gykndkzYzfp3kyUdnGl+SHlD3OM
/HPtV/lKhj1LEVd9S7o8S21y7x22MrqFmkaw886bT7r86c5hwDjlzS5U+fcwiNiJTzRxUwTHwiG2
1kX+TfIK9YOFyCTs1UGV+lkbElqZ5JdsE636lTNmPPJBpMzebqUkUqzU6vsELpH8qtCJJQ13fChT
yXKE8WiFgg1LMmAmfICBd+oGgh1M6GwGK/Z5FP2W25O6spYG61Lda/QWDCcijfQQgw92nNa9DduT
vkRxAEJPmaN32wSloT/7Menm0+ZZbPPL8+VRkPA3y9O+ienGamzJ5vJlObA3ReL591OWxHyHseRt
sGgvd1kOBTXLMULDCtrEsyl4OfSzYPJfTws1yGNALhM5y2uT1QQF2PhsmjVZ5jEpe+S/RWdHMbAp
yQ0AnMZWAgswKRcdPe8GMwbsB2wPefpqFjrx1x75yhXdslXFDHSn0vDnIv6OZq34ohJfDjGk93Tl
sg06EDOwyea0DMeS8cZo5tHKbH3ITb89pfNBMNDaR2H0UFt4CmkpfiQBGHzTyI5R33X75Y9rETGO
NbpDRsKDWVTjyQ7QX1JjYLjQZbuRZjafXggsiTD4Bd4dtAiid3aDUSmPnX5Ss0f5z6Gdd+UGpKy5
rMO2QoTKclhE01lJf86ziXgLKmi+i2C6teSob5fnXuqPuyRzbosMN1vktcvDRW67yHKXp2RnZScM
CPPOvk/aiMnp/JB7F8IPnY2h6vfpUEzXsdFBGFjiWZrFG+Pn7sAqQqdy0INL0FWXycqsFyvw17Hp
3rWs4OQuhHZj4v9LhWayny1kTCEV1NoS1ZrfxsPVnQ8AzX9PKfD4VDrjSeuBjoia+mgKESxt0k5o
+9DXiQRm+yTsn1EwlsQ5EuGGOl5Cn+IUCaOiolWb2TfRjQc/Z7+Qh/aHKiz5UGEaSMMogKxZUppm
CNISDY4R8UTNrqmNj4GSy+mb4olhZlY+awB/M63+Rm59ADJMc1boTEhxFkJbWTKXr8RcJyeb+QM+
la8RN8OlFa2xalI0WMlcL+qmYW0ticfJc0R9C1VQ33pbsv/UC1QCsTxz5pGtFHLLtCORc1UWYMai
OUTQ0ggQM7zxcUibC5TmK18EQ7pUxndL/KaVllyt6hjnEwndYWlvzDwmB4AlnqgWhOhZQ+Zt442g
NMtovMUThElSCtZdItSmKYbhMVMmUuOhukCwov7nhKEByyimrAjDUA4MI33CsBRk9XGo3Y1PDNXV
G6PmqoqhgafQsZ4PUXxpbOwNel//JhTvHHiBv3fWbTW1mK6QhQ6jdW8itzibcItXUJPQQzS8dEle
mOVxC2ZIdrLZ3wNE0ydC84pj07n6y+hgaJCpYeAPbn5VwG93sYGnSOv9ndaF1paMxmgzRtBPPTHe
e8/57rjWPWRwfhyRhmi9lI/xEIY7Nxk+ai/4oeWjeW/HqrvmwF1yJ9cuUjf9vaeYfmNVIycBB8NI
jfVo6kx2RgmgmV3Lnu3DtRN5es5lx36OkDpsPOg5YQP2Zm/SE+dOFSP8XytTVDcizW0nutGCe8Ai
Zl1jQzvryCgP1pD9bM05kdpLMWu4cXwFaxisc5UOj0lF1CN4WbopuJrQLDw4g3Eir5w0lLxFElgL
cazT71AVKU8KvtcUM9cmVBaE4t4nFa0Bw9fyjlZu3JC7CxxhH4auB22KVxOxg8+5zeybaTTXjAZ5
p1jOGIOAHqDpcFBV/K0gs3lDUOeDvSq1xH9EPfFU0aU58GPzbRWoilUePZ5WO0wvobTyvW1FMiQ3
I2q2YeT7D64/mAQsWif6yY/0mfuHGubOw/KIEgWOnBbrG9uu8z2pOQAj2KZS9wSoQhlBU/VdNHIA
mVY+dfGsKvH1+Nx59IC0Ig4QE1jiVCA0s4pIXVDpIG6xnX4Xj1s/7rutXjEBN2zvBFvXfk4SFT4h
m1h9qxK5R8ozO9FIyZ5rHC2AiuzdSFjRacB3r+Hg62SQvKuW66sowl3VZWQg2OAauLsm67z+FOhO
19gsWrRvOt5SI5uwk4NuNjrFnqwXKcjcILu5JY6/lHgfMOWohc36GLZO8AKw7YTs1z1WNT8ijYtf
vXhIO9deo99l+FS36OeCurjqltzHCNxAKFftuWjbD+IUzQfA4JinFNa8WEi+1dRnakS8z0EW2i9V
OuNOzSkpem6/JTVJLNKKn1Xr1VcRyuKoLPQP8z22mZqnAGkCcTiyv4o4o7wfsYDMuZFtXq/1IhtP
FnEv9MtC5NuuuFtRH1wUse5m0WT30NSvrEbvjS+wvbnDIxR8cYkKzkCyd3HySxz2bdZvYdc07NMS
bQUQrdw5jvfKjSY9itE4UgITQVSnlzFA99jaDpE1kJr3RE/kiOEchCVFb5wMN1S71G1gc+quwzcb
AUkvvic4dtlitghHDXGLEk/g6OvMDV1jG8UlzieN4NaNF+IyLI36Nky9epq7qQPhxbHzE77mHrLg
lmsKZ4INvwN523wOFxBUP61e17kcugOif3EaxCdbjP6Q5COGRqiFWRwSK2270SYnGnKXJ0zptWjY
Y/Q7eKnzO2bb/mqxu1cVVSTzRBsLKvnhWQWFavyInZSEFJtLye5GxqkM9lhWDP81uWSePMaQdK9d
UshHttcdbu8k3kZ96681kmsZinhfzUScYW63LVtdFOeOLZ11oBF+7hdssJXIXyqwVeM0ams3hJYt
B8NlCoVUcoiiZt0YbGAnm938YrGp+trc9bVxXbZiTEEBakvYg/iC3lrmuxui2sWJwODXivs0wTSz
3FABFi6DflXBXkYZWTwwOQweZD+ck2ikGcNmvW3pW0ufJA97QkdoSEHTR0MZMmX7QKU/h3r0IF93
Tw7Sm9Q22rOpWWcvVkAlyC2BUlqvHCctj66M/Relq1mDCE4X8G6fIgApRwGNIsG/203lRqA9vHiE
FuF1ddlzhviCRTIxXjvnelFfGHaXXQGT3fa7nXS78TlAeJY0cX+gFWWtDISc26LxUedFaXhNJXtv
x5rg+lK+VpFOmmQIHb3MvmodFxnS1v5D1uUT3IxsK6ukw83jo/SEATmNiUlbE7RGAurp4jGs3kqi
ihHB+Fvd0cLjxPYH3YBH1Wo8U0l9dZM+PDgNgmQqxmZdFMaX1xq0TQzz2E/EZ44EsgZEN7JmFLik
WhodCmL3trSi4ayQbHk1ki14BfkrejH4PKZPLNBHG8eEfykSQIspJdbXhaOfpCEho1571UinPXi5
lOe8GeHnW91jVaND1tAjcYex/L1Mam1jlTVNzkY85Sx0ATHzD0EXfhtTjz1iNTvRSTjGLFtU50xH
GdxZAEpZZ+bJacJ6OKTFNkQXw6Av1R4CqXdQiJv6kIn+UArE+fl8wpq1sUmAbed2OVwsr9H2SV5+
1yu3fih6eFkOr37QnGKN8svAnVSKAwEBH1lQlsQfR5uoYz4YSm940qp+P5Va8BwTjN43knMsZ/4h
YgRJU+MWZNZievRatemz3tqklLbbTA/kumWh2YZzdlLXWDOxtEPz7+XdOazxSbDMawQym8Ylmn8L
Y0zM8WJiIUWcsXEZsydZjFW5leLFZJy9sYemX7sMaygfKuRV8VNh594255eu3a4xkKWwQ02q4uoG
1yGt5blOSJxrqzQ9tkn6KDR8v17PF+B4BB8TO00JpDwWAErstQvO5hgZ1joMwvRCY2LfW6AaGMY3
Z9x07c5qYLd04RAzCnLEEcTMTyzJA70Gl3xfTfpXGzDrOq1EcGBXtMOMzycyoQeOJpfWsdGVR1m4
1GtFTbhYMXUbp9dM4EAaWWzzR0C6wtoUYoSujqTJ9PWzU7IPpjxDirOb8mhnxZV7aCEWEDFfPwp9
ZvKV3G57svLsH5rlVevcLV70NJ4OMjA1oDzIZEejvRRZ/96lk+Aui+bZHyw6ipmajB17ZRqkTfLd
qgYsEdlkPvhZ5u2rMftss6RGSuI5B6/TU/qROZMTM38Afxusfdqr8BLq+DyrU4VWarS+mVgeE0R0
R6kzdCriG2tycHZbP70AWkOjlBTXVm93Ju9sXw4RhaEMnnx6m5cc6UbUf4/yqH9wE0DQtm9WW8tt
bTCcHkVaoT3JOHbOy8Gtu5gfV8cQ1a3sJssSTkcPa8oN2EJWmVvvo95xLmgc8wtv21WRRnqf/S4l
9kZ/ftY68fvA+XCmqO9o4HMv6E37W+Zo+RU7RYHY0XjCUVef4wh66kjNunUSYpKIan8io6t/Grxm
m5KT7XVUqvkQ17fKeisdT50tiSqM4sF40BxUC1OF5DpJ4+o8Ead8LDwS5fNU3A0EbM+IsjjXRzR+
0TAh+7KIc0354tZhQ2S2pmIX/La1KyUDy26qoz0Jfnh5uHetK+XHgEOmGxYVcSiK4dPqqogseRTj
eVCttWyEsh8od40eW/BT1c9+kNYjYIwNeVT6c+eXqzDVrxq6tys173HSHYo61Oq4edicp0erkA1Y
ZDfd1SVKwbxRNxqE1blHPEJ/20rOds62UdK4TUeE9W69QXjAYkBpSugDUaWk+R7LjJtwhkrv4oGh
j+k43d2Wk8hEj8s28wGQa3VxaB1GEqNbWpovvTTO0GPdvRYH0TFw5xjAqmV4UnnJLRm7G2mr3Ylg
in2TEGdgeUV0xGdEnwaLdG+hXY0xIzQCnzADTG81cvNEXcqIB7B3tBVFbsKgRauTZx7XdYeRPa5/
67Fd7b3c/QxH59Q3XXYtWmxlfdwoBLeV2sp6utZmEa4ndFbrkOb0qmQ+vB+Hod1bKUt9TNm06zOw
xiqvyh381b1bIRkNjUC9ZbJ+UJptHk2HefM0OuV+zJBl6qSknmXaPumuKgldaHmtA9v00lUvpe+5
DzRwXwLBWoK4h1lvhJ7ZViT5zSaFqjzas26ZmpuTQ1G9jUghM0lvV0wViTMG9rK2cgnnoD3VS3wM
mqZZ+GthYeeKjlIlmt9mMBTnvHK2AUT8Q0QgjDlTQxrVfMvt4h2NXLv2x/5DKXa27hBvl/eh3AoT
8eR868OcEzgK0kMv1GvodqQ1kAbI2O02+W/2QGhnp1UTt0CbBrHH5BYxLRr61nopk7Ow9OE7EvNo
09dWttOkOv01y587Wv+a+y0TwOXPAl+9hFWekwQ3N3uzuZdUztNY1RRb5eONLkJrPbl4aRk+gVj3
VMqdALPMAooQuZ6tU2fWICzP46ZZM7QKjjQPdcz6yB5NG0aL6EO275Y1nBCsp9vIIq/I1YPHAJUZ
dOA42izD44Uzxh6qPyC4RQMeIU3Qs4/MhDI56NrBq2/koqb7YPYALxAwPfWAUAeAyBtb9KfAyLNN
Zc4qoxjX3HII0/jqt22012jVnJoReIc1cHJnTLHOflJTKUvjkYulXnV29San3qBmidCLUcsU5zgV
wZqhf7bRCdvgnirK8jxyhThhMh5TUw00oafiL4CZM+faeovAbcJmRR/0VcTgg4OYcCMPbM7Kn5kg
UYhHlRIE3MX8TpaDN//XJRL3z59pphHvkrF4/dcc2jfZJSVUI3ImBizvfHlUzBm4f54uj5xyjDe1
ySSJ8pBd8EyyWB65fz9anobzB1YYxsvUVtewysx1Vg7wE4Iu3Y4yxHX4f9g7k+XGkWzb/krZmyMf
egcGb0KCDUiq70IxgUkhBRx93379W4AqU1Vp18rund9BwChIRLABHO7n7L32snHznCW+oQAcMuvu
tG4s7l7+jDPDWdzVMzAsjPLLwxKb0Ndm/RFKKS2vuHA3hNZceieZzmRhqcwD+DCW14a7lrPPW2UY
ySpSSBidqarTNKZbwYQ3NmrWfY48NKX6Q5sMQk2WoqmisknWeilzkObkCusZmoTcrxy9bIG5rI+S
5RFMTAsGRXyz7qKROPpSPLfL2wEg/89Nu/Jceux+/XL9fKEjbeeUFVNO9a10N7NdvfcORbMcYfYm
xcOC7e3PTW8Ul07X6kMvE1QjVh+xrloqwjQHtZ1rxMlR6W3KiFQyo9G8NZ1E2/+vQOy/JRCzbP0/
Et9uCeGgLd2/5dG/U9++nvhPmZgw/7BdHavNklOnOv9KfXPUPywNZwa/pmhjGRoxdn+G6enIxFwb
9+ifsLi/ZGKG+4dgILGFBl0N0ResuP8B9U3T1X8P0wN4IExatoIpqikQtXG8f5T/kviYZgaa+FKd
jmNa0h1FlhFk8YNJ43gbAAho4DCGinaDZnPe6yrZHY5uNvvMUbcNV8DRhfN+X9JIaBYtfjuYB3du
650dQePIbKIrxIhE1E778VKI5m5w9WaXKS1gLTkubXGm+ZeMNJcNXLWMiTD/DBCwoTHejwNtG1d7
yQNAaUE0c4dFO8mxEsqehnKtp7I9mddVagW3xXtcE/5SJ1gyAbxu5sGVR8ZHe4ebG55xbsZeQzSA
ZyadQyg54rYmCV9cg2zmdLnJdS6+qZpUgzM+w6dY3jMJYUpA7gWSUKoluniVmOwOGjO+qQl/Dw1e
TWNJ8p4wlE2lezELgkgYGpSNkqYn+vG4fpd5QEbQExo1gyo8yCoCLgLy4yK6VWlsqpug0yZvxkCy
Vemb+UKv32nT/Zb097zCUJ5sgaVwjlladlPEEiJ1/IwCMVV0/UoEwNvd2In9yGyuEuNqGPHjJ5jM
cwnbzcjdgWLMPHrUzhwil4jvYUpc+bOu0kYjL/B6kgSqxa57Kuz+CuJBe9bs90Y2ycXozSuylQQi
FrK5R6Zdu5qp/aEGkL9V7YqV6iiIA2t0TCSkNogJ+cBUpiqALby8vWo6G3Mxxxpx9GLq1PTkOLVb
pAYsUUvZeMWcYSsTzSOtv3NfDzMmZuco+03iUDlVlfZXoBVvNbQe8F825UzB4sLEDyJshPRkDJG7
1bRXc5oqflqEN1aBXF5EpHK7OjKLwnwVWtbecFO/QEIqz0pPzYxGxZFRnuz02TkYhTI9Bh136IaA
s5gcD4J3LbEZ0AqmoQPTgkxx1iXZ1i6E2DVgSHYTQ/k+b3Pk4Ak9VN0GH+eEFSoa26Qh5ujjsUsL
Fj9iIEFDftRp4dGwpMSXNT0aoWxv5conEvxmm4zEtHDzYAYRGvcos+WgCOKLeg8gNT76JoTXNFBb
VO1Uu/AUvL4t5wmWgGErFFb5thnedn0474ZR7/y57PGz9+Jni1XwqI4ljrfSDndN1YIWbNUfIwI0
4rh01iD0RbBTfwyQp714bB5cu3C8sAl+wtdCmp0/zJJQgi6PrkwH7+cS0ZGTVrRDZap6Wm/8QNDz
0Myoh4CyoeFpkGAHZMXWadkcism+Kt6i2Z42/Tjmm0l/mCLCMcN8uHMVuiladUQOqHvNlIWHNAoe
Ebd/OkTPbJJxwChoTb4W6wdRJQ+TDS4ja9UGc0L+O6sxJy7pOHIODM4XtP6q2DtaWF8s+BEbp0Y9
kROPswWpdubFGnd8yu9RzJQkj7Qt99hul+rivRLFAcNddWO47mOt1ZcGXYuHmjb2qB205zZ5cpP6
QmTLwSzRBrX2nN0lP7Wx/0hgZWzmESLDZKMIiVTi9soWTAj93cVDNmOfnOMfQaURBGI5W8gH+Vzu
O4rJCDwCiA/mOXBIc8NCrJF3xAJ0qsx3A2HuSYNYlo99dRgoNGyDoCUUQHcfc/iKKOkimCIJ3XmV
kjXKGuAVFddSpUELWbQOBFHsqdjc1Qa8u3KU2VG3GIw0UxyGOTo2tBPC6YAZ182fUr1x/SKrsPie
k45YEUy6isr4YLkH09H1Y63PXsSkaZc5pHM5A/LO1FiCvIA2qMZLkSJzb+F24xie5HEwSHeyNItG
y5g891EfeDSzKZ3gwt/1jT9VuaBZYDXPM0l26tA+tpY9bePBCY+4lmMsqvJMrFuwtY2FWWjeiV7f
D8UwbcsQ83kRT09likJ4SQ64/zGnBoluMC93s+NPPZl/GR3SUSW1Z8THMBlqgqv2ZCwgpdyFjmWc
hiHB2Du1mMaQdF4ldmTTTvoFnBrLVGd47pSR+ZeJX4prAaQiHF4Bco6DjsD4ZomOr5YQeXS9Cpny
s7A+zIxU9yVsnqmlsqtZVtr2TMhbEb3PLXkWXZS/tKgISWKKRe6hSIk9WH9eG8BwDI4C443aE3Xf
GvIAbA28EHWDsCAi1A06X6FYtyFxihGm9YzQ+F3Z+XNiMWDQ18LZUWOepHG71xzWKJ2l4t5206tg
Jm6mmDgVWt3dBrXxYOgRvU9W7FNVkQSQcx0zETn0qg2iKQ+9sjHiRTq8t0gmmMjMLirqPSUg1aKY
DICZ120fUDqlcY7AZWu4nESQNwpXe63AOezGZpJ7BFDxRtF7v4WSc5I64AeL2iCxMA9qobX4vMmg
t9rFzqb2/owmgLR4wa04NbG4oC3FrxqhTdiEdnGoWKds7SC8q7XZz3W5M2VJk3j2aaVpG/Ks0q0M
op89zYor6oagBRLeitXlEFQWgB1FjdA1rjMiSJSGKBfKeMZmdlmeE0g0bFwiV52+AjbhHFCivYWT
eHInF+BfhYHYysaTipUmqaZfxCaFXmuELPjm4aC5pteGyS9KCj51WntbWS/R5PyyZKZ5Xf3cOKST
Ju2tZg4vITQqL64a5HsXBoVg0cqcWxubJi+wzWMILd2VYi5CbNu4qsLE9qOUm6zo213OWLDtAlAS
TTsRd1+VEAAZJMvAj3rfqisXBCnKdWdq3vEZZREVBFLkTji1L1pZMR1hed/pcXjJWuOm6PvnZMoo
4I8OMFVOLjq0V0Ugw0MMzWiLAsgPi+Kl7qjQ1IxuW1GIQ6Q1T65LwdaYkg9a6A4htMZNmfdPM8tm
NE/oUl0qw8Mo9HPYTgdO7p0jQ4VmfMn3TlRXTPZemab3OQbCvKrgwdiINIgvdgOI3vT5NqnzaLoW
SI5MHAKCWW2JwphkxXJjJoSIjZuSuVVpIDzNLFhBnY3WH5v9SaUNEDrqYBy5s2PYXNTu62ZorWzT
pRldX1ixJbV7jLS4fP0gHMZTvSxpvzfrvhWRt+7jBGDKafekai4ct/SvzSodqVUuWSXcT8sSbu0k
RavHYf2ZizP1MXjTiEZYEyyr77m3oRCWAG6DqJj8uHzIks7c9hFuuZW1uVI3103SwAb9hnBa5WB7
6xtRVi1ysPovFiHQCiWdWhD8pgbzZNm/JoWsj9bN+hdNV/2CGNx8xRatu76P8XVM96/DaWXAXbKc
ktKPq/cVzFj0D2Gkur4NBuBAl/xawoNhCY8g5rT+gZgnlbJn4IvvFCVnzrFVr8ddRUtBF+O+4561
TZaYpHpB/NeZIBlofbju/N78bd96hL/tC6CvZY1RH/+2//tHJ4jybRzTwi4KBnIplXlTLhKmVbC0
CrxKexCYIJadJut6UnDd3SrT+v5aV7hdugYDrF9zOi782/X39jg8Z2gYd/m6TxVhcWxIYPp+8vro
bwesF0m8LWT0haRbOXTrZlWVrYS69ccIKS/m9HQCtYRkYT1Usp5j6wG/HoaB/YJGxN6tQMJuCbBY
HyWraj9ts+Vm0n18URNphKG9Hrha7Rz38LSIwZfon1BrYmsjYlSTX1/bV2TT1+P1s49tRnMaP6AA
8hHKxAq5XJVY66NvddbQXtEgVH19NnGlfhEk14erLisl0cSC7czbal/Wy2jdCBHzLZTLFUUndvIc
WoUgPFwCjFwuHSPnIprIy8CRxI/rI9oeNcTQuFK3689uHyesRNsdqYD2EaD+K/FvCHOjPtyM7IF7
VN+yG/FnWT/Sms1Jgd7p7fSzqQL0ETP9neZiTnVy70TWwaqDH3WAPl0oQ7SrmErvk7aq96UIaE63
cDnM8jEvDGuPq+guNyCdWDDVDrKYuF12KL4YL1nM2RH2n3mZeeg4Wk2ysTcSM9KmctL42Mz2L13T
4mPfoWWCiUU9WEAbiVEbdKnmuZHhbBuyJn1tZBYRJorvNF1ENbJJzsNi/dX6ILvWCWc6VDYiKjQX
3YZ09gTTMc5XKyxvVBQ9tqXq527sX3t9aVKVKRXesG52caobXhVOCLqG/DdX+CNq79KvXdZlihIR
wKmq6T6DaOClw5KS0dy2DS3PwLZDf1Im+s9OQKbfwrcO++haN5gRol6jRboSBhO9rTYzxgFmFLgQ
1jAZJEpQB1ee4Prwe+ff/mb9rbt4Qb7/rmggKtSIjig5Xq2/oy/+Z+zP3FPILXDZBAWKwNnBV6Mt
m/XHrw3LEojsCff5jkQO9GGEe6czEGKpHujDYmF1O9erbMSdSu/ejurc79cDNQNWnfVRnQD3TOp5
9O0RvSrHX38XULr0eiUZoJ6yr1qW+OoErWt5Yrdsvg/x/WPeIEDTpyjzUF1yK0uAch0XYiRIIWSe
6ZJAsj783qQonQ6DPfhxiswWSR5I3+VS4GTnGkkpoLIE1b72ff9ifbRu7NodliiZsDx0uWCs4Lnr
JkymN72JwU3+tatsSnOrMc8Dpc7ntX4ucSmiA9xTjPNLwpppmxcols5+TUJavxJkIgtmarkFh1nh
Ttv14ZoupBrWi2aAEACrr5/WzYR94KRLGUIVJLSjd0XgdRlvrbZC/TTEpY7sdvJWr9MaGrM+WqOC
/rbP1JGp6YPupl6BpHUtdOfL7dcd1rcMJqgSdkSc53xXZFHkKzOaCrTl/jBd6QuPenUkrY/6LJsO
qTIcw8XVBQ9jOli9fmThGu5qLo3NVzjRlwNrHRBXl9b6AuvB1BcysCSmh/99pPezL0rjevWL0Ytq
fKf/OS22kKGbsAar+mE1aKH0qfem49x9O/3qGOzdef15XGSoW0LP4108hlHabMG8YP1HXWtCjfad
5HNtcKwb+iBmdlzzU1TUnM2ZENni4KrpaTVvrRvy0PCkCD7u1dW1Pm/9RWfFC2BhvX/E6xabJCE5
GefWv/zVEs7y/T9+ZbX8x33Omu74fYT10fq8733fP34f+vvlfe+LKy7WIKRm1oj4Ofg+8vrHYoV4
f7327+fI1JHHWUPdvtwk183Xnyi6oGqyKoBKg0bBQnBF/2TvCSW6WbOMiklEu45bL0t8LmWsfSgI
LVcSE/aXka+Yx6ehbSUiAIK75wGP/qIPL8Ii8kyA7pv/MuRqPWNG4VzXQaTv6zkmBnO4iw1ozmvD
IyKCfTPMIGfnPEOknheobNrlPlyiqmL9/5eHUK37h0EHbungOA0jOOq2IhB1YxUhWwE0gEMjk9DL
TVG37cnIqsiXZh2LLerS2F/bGNGk3WJ1cKMtd+9Nq+GTW4/BXRyz3DBb7aHWUsYl2R8iyKU1eprN
/zYW/juNBQPZAFbs//tn1d57a9/+8bk+8/ot+/x//+eh6Fr5j+0bHcgo/7fWwj+f+mdrwfnD4lBE
wmDnoelg/ZUn4xh/GJbARm4AaXR05186C4b1h65SiQEwYNiUXQmN+StPRv+Doiw1C5zr2pej/c/X
eEsyIW74/5gnY+h/y5PB4IG2RDUFB7UNuh9/M6B3kZ7kdUyjuy7aEBJuLy5R1T1mJhVIMb7UQ9/c
wwgFEjr2vSdNzbrE07kHy0dJw3YOyBvcgnGSiQ/oxwAipOfSDj0UinYyinD0TBkEu2C6nsh7O0Ll
+BXHKQaSOaGKh2oRN1sMKDCCJz/YY+GF1zht4wc3UXdqnRtPU4A6PRvxqmlzF3ijTd0CfduhhRro
WaHjbFNy+fYm1E3kC4BnVUGQMavR+KgXoD/K0d1DfEFeY+FeQqmcMMXbQfzFONTKYkcMXe4XQXTC
1Dh6tTpQQKlD95CX0S6ZTHcftCFFj8G+bmALNk2ZPggNMVgGtvJI+PkxIgvaqyKtPKsjoLlqoPaP
cPugy/HJlc4SNR/XF8U6dKMTnctRJ2vRHZpXxRhHOEHGIYxjF2ppZNK5pgEacL4sE8CPOpkIVy2Y
f/eFrqHb6KyNolFS1EAd7Myo+ZEW0WXqFYlMMj/GMWUGI6qMg1u5vs5ZBVldaKd0MN5rIDpbp6mI
xgp9EWnWI3EV6NejiuoNiKU8k9klhFXWQdc8YSVAr7TLsPe8zTBiM+PJYg6KPBLpXxwM9wbIZ2xi
JPSxfnSgZmzCXkSea2f3QYsBKlEa84bQj8xv3GXKJHFhB6FQz1annLGHpSeJueM67l0U/m751AO8
3xvdVHlzJC1MnwV4GwmBDqhp0NSMuAEdLQP7QI0D4G4uaDeVc3VRa/E8kom5NawEU3yginvKO7g0
FNpiVTeh27dBvHVon/DUSuCSBWjowHoOIOW0IFhg54X3tKuMfZXGW6cq5a7K8lsVjtvZsCvoPHqU
wFaz5/OUzOWG6uhdTZjbPR8o8ojlvgIjplSWtF+XxY6SAoxK+9j25pJ4miQpiMBIQgPC8YfG293o
wha3JgCbTWG8lplWvk1bnP1p0Od3WAoW3FLT41jv7RcZga+PJ4sIaTX3CpHeCJh9uKTKkPPeRlNR
TVcZdsbbpn+EZFWe5ZjdO7m+i7r2wXT1+TTVcin5SKAG9sVtAgPf8mAdK2GQ+4MQrtRRb2h5eETB
X1+icRw2RmsavkQBxny227UOHUQEJAhhra45t8p8VxV9cpzdBG3WR6zgjhaR2nACZQ+Q1Oj2RdNd
EQYfWedkni6IcjAoqi/c53wvK5c+VmYvIj0AsRguYPDoo6eU+XBUNFCHenDWlJ9ich+rqK5uEpxQ
MYIZvihsa443xc4FQ9WAlZiUH2bYLlP/5ElF2qVYrnthvn2zBjo6Rncz6mN6kx/Ca+Sv58Ie4/No
OMo2CgFCmbGOs8lxkcTR8IGxNOzpTJ2CERtr0sdy14xotgcgHG5b7V0jl4+1/gyEEEATKNJc1aJr
sh+0bexiadYUsSxyHhmCxO0wdIRFGcwF8wB9TEGpy84m+7JgnPGXGju3Y8koVdM+xBVMCScp8Ejb
1TWzSHEpWrDaqaMM2ynCoNG1+AJNp7vPygqFC1wMzxkQJaCVNHZQMmGqlW7E56P/1Oggo6ZM3IMq
u4/GTvYheQMHJUyTY2wQXYPo4VN0U7ob4Rh7rYotaYid7NaDiOyc0Xk+pXGgExCfUAwumSXlNkqr
Yirw2ITK7SxxOJCfvsTaOL9NN3iuDZktDR9jEym2eShekGPQrHTwPcZVEPC6xxs+WrovU3Zf5Z9Z
2nZPNcgjGHMgnSnhqyZJJ4uxW0OmPjrDtg3j3q81PdspAQSjwVJHD5gvVkNuAsDHU09Mn0GZgxmq
AGsgiZ7JD65eYkuDBd/XtkdUiIdu5QdaVpwiFIC2UJGecqGC9lr6ro0VXIDSogRV81+zU506it8e
Vt9fmRZmWz1p/a5GRysmIIlFmu4MTRAOk2oHevNw0cCmbyO8j4HWImYKpz3LRS5KqT6X00hhy1iE
2DOSsWWlsuelH0dX+pWTiItpKuOtg4qbqRt2JhuHnUCalM8MHCCMqdOHQ8YwD+h5NomSaJQXMwqf
JhrSxLC4hj+5NNim4d0as5EejDMe0IVlPt7qVz2c3x2ZBnd1zULY7O8bELZTYt059KHAfGpUL1oY
IJA4LeghvInGjO5qCZF1nLg0a/r5XjcruzyhoxyM+LBz4e61JFwW99pWIZrplGotjQ/E0bs5RXuo
qldOb82LMBQ0SpmrRyeP3+cZ49igAbmbQYAw0h0KlZK+wIAYNlZ+ncELBu2VzaT/LJ0rWoxMirEd
Wnls7Wh1M8mdK7KqzenoJjjdZ6N+MVpbHvUW64WWR/kuHvI3qIA0q6jFzHNiLa0/y6OTxlnCCZZW
eIMRMtA9K29tO8aPmSnHbFyY/uFMncf8mISQV3MsDQRO5A1p7e8pc7THvDmqRfZDE0N5n/XhS1HN
vzBehjsgubBwpwjrAQLPCpc/tPwYnuySmad19atjJ9WxSklpJhOs9wJkt1vRCPvgijl70PTWTwIF
jjfj98K8pCzCGzBAt95BgNnFuRL9IC2NNm9wpLWX7HTEIHszH4MTIcztS9LD+IrGuybX5I9ep0tq
QeIr4856dALliWEJP4JsX4SGL9/sm62dJM016Az4PcxgIAgX6jHBm+klbZc+0JwsIKQCGq5Uxjy1
MrJtLJvgB8vjn/rUttcazR7PjS92qJtvvRqCWRVDQIdEu3awI5wlZnL8rq14s6TzIyiDNzLEBl9d
jJeIJJHbh9CyZT2bj72oX3qTvMBWC3vWQ1V4b9mIUGtJ+3OeUo0OHCALYi6SU2eN92bW91dIXXNP
n5XyaIcwKAL5CYQMPptdxw8w/7tD7+BGCzrDuokHPg/LLGxMCLo8kh/vl8lg/kbGwNCYXgZ9+pTI
toUUpQ9QuNpY4PCAY4QE++LFhhUaHGpw3icFZJ2YOtxn+X2S1dhLZHlyKcA8rn0piFH9r5Gw7NKu
7iOHQBKoso0P32aHnOCBj4rqZxNB66TGu7eDmay8tEbQXcVvUShsgMpOx5dieUWtVQj6Ivlo4/Vi
ntVnCHdS+i5CkhPvZtUT9969XYeoTaqoA/Fj3Xdlc6sPflDUzk8nAFPRgOx7QJ1hoB2d86uI6Spj
NQF26QxYPwpgj4ZyayIF90oQDJ6ynDhJ7cS7pKARpIil05gbv+MGw7psTSLIcvXWQYg6Ny/mYNUf
Rue+BnoZ/VDRumx7iIq3Q2xCI7GGvYF2xg6L55ESmEcBi7gFnBi7JosLuCazfA1ucyO6CsQwfoaI
K6Up59epMR4UYb03bl7ck/kF1bq7YjxiBHEMWONmdbEHJ7rROC03Yze0B3v4YQ1wIjOLWWmxdUsK
uFr9GSyLXdHgYXB68zzLTAE9/NtAKXKunLzzYjVe9LTgg0fqs4CrE0iiijmQ8T60gDqD6NY2vSyM
lGenMxEvD2S6YQa+KQIMMsDrP0onSbxm0KZjEYwvVdHg5FcoWE6z+5r09VVQ8fJjIdSjRWN+jMzn
wEEcK1T997CQx5n3QMjFN3QyoiTHMVp8GBCfE1vvMLz0AJoW2KWuR89rN4ClB7qjAgGMtTxnfeKw
CBWliVGbChk90zF4KAelwQ6BRJs1VpxiV1XlMw4jgQR9/CCZkQRFvUDPWrV0+Ry0xKqCcWOppHQh
TNd1w/hMjbW8o9mkekU6xycZ+Y7gjNNj+7rQ+v7ABOwKwUq4C0pcsOB//hn+MyyhXFE/vGq4XwEW
Ipg1VArUiOrEdqp3+BUHJMi2u017PQNJTXs8n8LZUwXWEq55gY1/URcnZWnQi4xfNBIy9x1CVKWh
lqlZYw4WA81spJdUOZruHIqO8po0G1acFZX5JTMQ1+p0Gphb7rCxL9Nm+x1WuALonBKKm0Ky7YP2
sRrRwzZOxJpuDvfwsBB0TKL32kneVZaw9xZif5/pyVyJ+wINtpDvdtInl/ZDYvlk/RDfZFaHNyca
6NVrAM3HNPSxr5iXkXChPMLL2dquD7hGXmlKgDIkgaBhOfGNIzCWxzLegT4VWPuFe4VH4LmQRYWg
xIzukyE9aJW9xVTDBFkm8b1Gm7W0qk8XkuWDEgekOVD7wzNhS2rRMViNuX9VBgW64ZyrRCY6P3Id
CkGxKvosTLhcknhw5SmGLtEORvswx667BXD7Go/Fcap7eVTz9EeXilfcHYe21C5ikO/ScuHQZuaL
Ul9JE4F7C9IRcQxRcTE3rT6Yb7p2esUYsEdOtFGHNGT5gRsntAOQAoxsUp0Wqq3PwuSc5DFF0Os0
sjYBsO8q1T3TUqfDwKq4ln1/zNFrHTtFPzSTE9AbAZwONZTpLmvADXZDG+9juU2lvZDA1RvTJiQ2
sC491qWT0VVvfTx32y6y7pWGfjSsF3L5giw5R/I5GRyQzsYt1+5t3iUvgVHaJ7clZGlUr02byiIT
+/VAFAi1Y1Umxyqgc9WU3DhKQyONAE2HmF8gHejnoOA6lpgcd1WPAXIoSsyMy+kHnWdgFUT5AEnH
OXBd3Q9ARBRLnXrKjGNapfaJ+M70kCTKTT+M29bKTR8BS7UTSzk91HlPTY8BQkv13otc2Njq1D0w
8NxFHcF7ccYkklRRaMw1y5GdMUB2HTI4bxTOw7jYTDflGGs+4hDIMAthjgp94CvthwLte1u7otvS
KlJYBNbXzkhcQpSAMp8ygi3W949HtWPVs4RuONbJNCqLDsxsnVxJ2K/F8cqS2BUztDD0LjGV0zKm
ud3wYM7Za2q3Nzph5NtuGCavUJhHMZd51CqCrMg7JDAyLIHRyvAXs6GaeX0IP1xaB1W3noYxQMrT
K/c5eAatu0dDm+ySdiCmTmSIhdJrdSZFJ5zLeMvt9Vm1J/QTtrwigecjc9CCOn1u7hX1gCGV+Kck
Be2Tyhi7ZEIvqBsPZo/CQYVdKoZIemg3P4f8tUF18qDrn/bsPmdjFO71BEQ/qC5YwQaQ0snRD6m8
yaaBHhCObhA3eJbTxgvkqJE91b5rlXbMJVOmWRcHWv+3caj97DSvyTvLNzv1taUGeCpgPVlLKGLb
dfGxoAMVNKEnYwN8jPbmUpHYWFWL+Zegd0jBrGKmCluB/lkqlXt13U2u+1OnUgYQqeoyuKZUxkIn
PNvNkmnWABCu9HYPuFvdyCk0yadE3pQYw00LaQDrU6zvMb0exiiLLzpT/W1bN+FOTbEA9k1JCsMO
sO+G/DLyNiztYxhTotPqZQ1AZYTz0j4HSkiUSEwmQmEAExj4q9gqntSyjXezDdwhs2avGYFwAb4Z
tykZJDvFJMlCNHC7HWNIvL6DUgiuNtokBTwqJZqwRLACrjitj3WKK2xOb5O88tux+KxY65IHQcKo
6J2tko435ZMU7WEYoc7K+tlVUOGkMr1tXFIImugnPrBio1opba05wYQnnmTLgFZQCpn1a65r3Pgl
BLLsswTnc9CN6mwG4J6seoCB3oOtCzAN60h6e6grZpm/qdCoKvz6lRojXaIhmwQLmcKE0waGCgT8
eOwN7nKu0dBWJdI2YxmH73mntPOVEBb3hYI5i0HaDuuPyPxwYvlB3dCV8cNI4NIuMQy+oPpHYiev
tAs/m9Y3a745Dc+TKbqDFVh35EBQZu3TN0zfV/2IBTpHKJUGg5dIxRdtcAzV/MPB1TwWY75LW+uE
NgR9kMx3hIwsDnW73/at6ptoay4sqs5qrNyWsKSo9tyEdfwY9SWMNGySjPD7mPkNk6N7rhHIa3d5
1H/aehYzrbSRR5F7ZPPhUKKA43BPgekU6cp7FBj2Bk3YvgRKiPuKNASGefJJjgHBUVqV7RnUlA0Q
tdu6tfHdjYy4vSmZtb7Mbv1rHsxPFCBPmYn3HWRU7AzPDQnabj7+ioIEdmI9XSmR8a6M1QNcum0f
Rx+9qt2LecCUgzItyXFmarjiCupHVgL7jLCvUSnRNA/jBxxL4v9aLh++BxYq16ZO2ZRlgu9GdrGx
Qu3JsC1/KhM/jEAQNjhOyva1qKzHgVXAUMT7lME8LZIjTmICVNClSeVAgIEnRUHV1TrSslEMvlBU
I0mpxdjijQ9HuuAhNALdiDGlbJM+Y5bjNQbNvWAVohLAvWkdpYKN13iTU75TBr6Vvpl9FKC4lbq+
MmoAVqqakAY7YMpPzemqaKv3VkeIitS2GDCfIQd7RkUARVoDsJwwL2vVBQaafk6mnysBZ3i6rG6c
7DiZB/IWPupgeDV7i5hJjfljkRO5UuY3FWJuxbglz4W223POey9QxbmcUyGU7SrygqoF4YJNNkwC
HTTZ3lz42i28aXDMsPcbuJU2wYug2lO5IS4IykLH3FpaykMuWQUFsfmcGE8JMHrXov5R8PSZGnSb
Q0YI6/F3aSKSLhP3CYThtAHL8SodJHBWYMy+EasIvam2uIP83eTGdWuhjqmoandOh0akQ6Qpc/Wq
Kj4n6mAg0naRIY1D3kFzs7v7as5MXyX6iBoHbdlk2plEUjxb3X3jjgTBO33gt668CvAdsSqH9TMH
+U6JohtStJiYUszJq2jxIjL0apYGPykfDnWvGr4m4ZDNwfiOWuknfkXA3HjD5QK1DiiqaIi+nale
IBvdOaU1IY9ImXqknEHOWjH0sIYhVawpS5klV53SEW6lxsQDutzxnIZCSS3xSEYwC8mFLqaLwmWl
g+zAKAVpJ0Wu3IjS9PGxQGrNOiaemM2UPH6zZTj4o0rkQEbDUOHU31gj4HpHoM3XI8u+jMnBGHFR
6opCwTyjwC9IsXWYA3UEsfTWU6jxKQ/XYIPf8vQXsfLGkyPpENTkF+oLBQWAu4YbwELtUIQ5qBDU
Y0paE4DR18jogDyAtQKcae5kzkwr72Nj3+gAseOuoFxugkmsKH5WEHPcOsTPFSC/q60SyVjdXVs3
c/dLLYlaGebC4S43MW2URMcqU+HBtXqcdHURwtzPJQb0RlCSUIUrd5JkgQQFMY2dAXlGQUBFmYwH
7ovmUR87AAJt0niutQSuBPkzQVu3dQgMxU2tDW7El6SF72QN5k3PoOVqlX6IbPdWrUyCwVCR6yAu
ruyaXAncmsa27a37soFmPkmTZUvSv9cyfGwJftmYTci4E1JXLfR6pzbNg5O2DqOBKzxSBSC6sZj0
W4Kz/j97Z7LcOpBt1395c1QAiX7wJuxbkRSpdoJQi75NJLqv96Kq/F6FHQ6H554oROleSSSBzJPn
7L02IHbuq6Rih6ho1DNo5u70fLT10tKpRczIP1sQ3WyDam0k16LlOjg0/kRMUSs2aUvcuvC83yLx
8zkYnI0zGcWyq51NVJfjMk5emlGrzlYI26/hMmyLcElmj1zqOdlkxOrFvk6Ch2jmbuWC4aQnQgWS
falSQyshnsLUrbepzyHM9nOiVcLpXdq5w3VNSkcXNas8q58INZYrE9bm3B7JpSv6aqHlwUelJpwb
hohmnemTXDQS6kFI1iztOG/X3TPdfoz+CkjJSFRs/t233UIKiMyT5rxZTnGacBY5ZUXSkIkyrpte
C5ki0POL6+DyR+kXzwUei4iMipfgWutduP3VK2hh+AbphZVNQyFEYa4VU73iVFHjSMbe6Cws1fNS
gxim5IIPqcerxCqyjTHIjeFCFUk1oFot1JsxQOZ1DWjpxETCIMTjAKdjV8z7ANC7e5XALSgLaP3D
0qeNiRMG/qnLPe5L0XPWxOOKZ51mvakex8ZCtO7SS5d69hHxj/H+/Objtz02R1cHm2RUjP1QlTwK
jNZ+QvFtrfMxeajy5r3pW67Y7M2m3HWG4YBbCpwKfXcN54gN5IlVuTun97OBSdzCmB3b/MUZmBzi
VqLm0mtwZqSdRDmnFNpd5voOlxJD/8J0cYlec9EId4fT93fiJels68cbMtAlFT+lDzc5115sfpiB
BG2YfyOjHkL/gndkmBt3l4/fH4TuMH0FVIpB7NLY5AvIdO6H6dJ1wmMdy3fppssGlgtVnrWKlfeg
BveoOckibPChzXQju3Wqfa3sYHf/WY2dHovS2lOxrlvztfabORMLDltgrdlbY6tfoyPdQzmq3eLV
F4C3dOfRV5CngjVOn1ch3APvJCKjhYAnDLxlITEMQYkNa3M5FsZasESS2qIWTWkvMxappr2fT3SA
L+XEUacaCZ1gqYxzEjfH6RbL4nWg0dGiwx/c7pA7QEz78imzbrxqC+7Sbaw3S8U8pBn8k92r0/39
UoRiJnly4lc+IDnUS+cStPK9r+hqTQmBDo7irD30MFeIgtWCTdD3G3xlyUxkDVtLzs5o0VtHYA3g
Z6wvZF+9QCTh5ZbsAOJRON5Ma4mFcaYz4OwlTvsV4+y3xDYldowaZPClMJyHeoy2jTeuHJINC8ri
WV/bz7ESK5SIu0AVx7pRBIKkGum5xNT6KF4SOlUa0RCzMiINK8uS50EbvpkqEkAkAbSBcjVViv++
QLSVdZuhbfZWxtxA4pSP7myvqrNOtQhXiYq+y4yBa1QDiBziZ3rPESthQxKKIBTHAV7uPATWO42t
fTZ2YoF6F5xistH9cF30YlNySs6nBSwU+lDn0BmWLdeIZozH2DLWcRJtVRLdRELhrZmrCa17KqtN
AEYVfgzeOqYuVbELqoGpEqHzXhACLlPXgCbw3e/AsrseLCyJLIoHUcbLPC6u9wu/1ZKPMqPrwZ5W
dg89noeOHGvyml5xN+4bzX/IUhvniffEoP21TwlKtYc9J2yWq1p/MXoP5uT4W5geotdcXkZu+Znh
YBkru16b90axp/QACmhthd6sc2mg4Atugu5DRf1S5uIBYBIpmdUH4+s3OXgbI2mZjYt87fZfhVWQ
E4inUZsWDYWLxorqtdrnZMhvlVtPo/CeZETfnWbEd9E6txFzmKaBs2vrZ+aY70B5bRW86zactUn+
pjU+gCJdpXZ6Yea87eGzpCODVvQVfpGcdGJty/rmRGrBkGoV+9mn0JkDO+a1CKGR2OqLNsyGXLBR
pR+Npj82mXzLueu1ojqQYPUqqv6tb8n7CTFydWRBkmF6nhjBgoigvSlINErZgO5cktzfwR1dsMds
PSd8EqZxLnlPTM/75m+d1X0E8KPBH/akM0lz2D9rIz8nw4350k8weg91KB5klr5nFcM4N9lkUXiI
JzCPgExNDcqJae0bs/qJu5QA3G5va+rV5KZyEPs7o5EvYmamqX7JZPxGAtguawT9PA64isWEG+zF
1uyDHccQg0nFdOEbx9VD5EKQ6xim6G1/Mqfq1Itm107mg5YbtJ/ZL71wJ4P0AFfzRnPp2rCnzCYm
IqVBhNA4LduSS5vV0zb0ew7VLiCoDZvCNngs7F6bkbGImm7uqHZPFC2nr6ZZgkCf3JM9wqzqiMnl
oD1G8/vFEoj8HIRnI2hWUYWzLaZ/xTqDZM2VxNsFBU0rRGxBbo6oJ6oVpB0yNE9Wl238trgZlrfs
TAyypW3OWhJCW70CfzsivbuaSb8lmxVxAh3+ULzaY2Gu84EWkDteXefejekxkNjNaeqsYzKKM4Fb
n+YQbUIcu1E+HQKmqHK6R5zJ91zFj2V+86MIP4vrvozee+CP28EevkqtYpJiiIdWpo/B3LvL+oz6
o1errpGQeORrZI1vLplWeeo/Rx63XGHNMku2XyO+KosuOGORdYXJaa4JyimzKbdDK+DXh5vUdUEl
tkw20MUATdr3Pr24nGF0Wh6TaFoHKTUSK8YSvhAHM2R77uC4MzQ34s45W9WUWfPCuhK4EC4613hi
unX0CwLfQnfHGWcTW9mz1XHb91PIT5/2Ou0Hov02hdFw+dF4sq0zNe/PyPcDw1v6/rgajJNT57cy
a9aheRmm+AW18pUwE4zWlOq6ol1OAGKF8D+pVpoW0aAmgNcxrN/774UueNFNfx/V0TEyYLI2AqnO
/RfmlnElzwxcVeQfhhAUT4RFRXKlRPGTyMWq7cpnd46r62gb0EwAH3EOQV4Ijow0DebP93805PWL
ckOOe/GPkFFLRJpzK0V1UdEKKCGxw1lZXD0kJRZUwjT3P4VEGmqa9qM+Tezk/mLiAActjoQRi5hz
6UzP9xykxAbqqQGIJGDKsWiKaAQPM5WvWrI+aTDLVDuiY8b6hZ2VCMdN43YnzEq0Ca1t0MvTqLng
/MxtGLXrZDK31munaGKPt45gtiEeN56nTlb8Ft5bmX35g7fxk24rlG1moKRHOSGuU/+JEc0mDLKf
wPKOQUTC6ejUW0+XH1PgPGK8X/Yq2noFHRwI6/wC7IMSYOTEEokrb00Lb65G9x2FqL6wmZBnWbkz
0p6XEovRcmLXmruFC1iLseo8aUmU75ANMIEq5oTbUtvm4u2+ZIZyeHXyupgz/SEVVZ4crzXnfqLX
OzCkPiHNAaqJo425E/t7tyu0/y///KeI8/8SPGQi4kSp+X+Wf95+hg/577lD//of/1J9+uY/bN1D
HPVPjabp/rfs09CdfzgmNaiO4vNP+PlfQAmTsCJgEb6HXtRH7mQTSYQhuY3+8z+E/Q/PtG3Ls3Sd
OZyvO/8vQAnAuUQY/XvukGEIbPie7wrEqY5p/clC/w0oobea1tVlSasQJAMM8u5ad7D12xAVe+k6
R8dnwRMBKgiC52b+NNJO9Jk/2Zwx+Cciqw5mAAnH9gkr85pHGgof9JkLDMrupiqnVaR3N9+ioDH9
6FLZ3rVvjQP19oLUZOiTHTz+YrKeUs0hX0sX8mCbzUdBO0tDo1kjBRxi6kLD5WBk7IyEoZmqgk0D
WItp4MsEJouBQnEAjJMwqbIvNZ1Z5rBYuYs+mCsfIrlW0+NSDH8LOa17L13ZQ7sXqg0X4XRP2vli
NhauCGqGJtC4d8r2DNWFIO4QFBctxuXkbunv6DMUk9WSTN61MmBSQcqYuJt5YsVa0+Kb9GFX9C4G
fMpQ9vKeBNR4EBguMUYrcj8C+V57xgpu6kH9Nc1EhHeP14OlEhKOAdYJYt0uBggEHE7jDxAh3PQu
FEfmSWDtQJr9PYIIII5/nxkNUKzsrsBxLQPLNK9zUcZobRAb8iwseUBfPOylZjroniZjAclEOxVE
HJ/psIXnstbA5/bTARRvsmyyFtOnXevncLLpQ+W0a/4eqjKoz3ckmB4TLSnIfYjt2Lq5nbyHRHXW
zM676NiVwUsI55o0zxAPfRjjUNW84PT3gXOHdqpEee3Mz9wfCEucXADVgAnZ+sOSUXgu1pWV8zW9
qanQeZeTWEvoveZMcaZUlgtS000OEsJAyVi45hxEipgTTe8dyGJ2D81II0cbqr0N7eLAut4Q4RjA
Fsq66Dw0bvwQEx6fj4oYjzZSCruLGNZZX5x9huNHJ2XuJsc4Wo8hHkZ8Be21aMC+GdB3fVT5RvOk
ayUf9HfoT8H174GwOYf1ZXe+2xDAZTlPXe7N/nQ8Oh7nval3VM+OTEgy4Iw46jYqH2m+DqWEZ2G2
zx0uk8+kz5kGT5Z16ShydsT8DnTF9J6cFF3tR65pVwtBUTgYlwlPesB+b93xIuVS10NSv5g83YRj
PvgOLnBH71HtNeLK5Gr89up8G/aVQolTkAnJAO2t7LnFM3/dpBZlojc4jxGO+3fyItGkGaV3HRO7
AmjmRivZO/7MK7ppmyU092ve5wtd0m4eQ/5496ZwW3Vp8NkJKGck1/tQjJ/AfU+bKBq0lSdN+ZpO
5RJFiziR8Ktm0LnN9QD3ERd/Hz7TGWaGwMF36Q0k++WpSa1ph/rq77t+L9aGQvyVwEQBfqXGF1ca
L2OqlWdpwZYdGpluvcCmGSJl951/aPhkH8nYMtER1vss7/wHOTDnCg3HBxkfe6j+RDynqVbdIofS
IuFXZ5IojxqYBxqqRu6cTjz5wjriyAs/co3BehNa07k09PEYpci1RD5YmLqNdF9XJmYtktpZKPzh
Wmr9cC0gMigbKTDJA92K2Mnh2kcI0lt8HMu/f0HV7dPrpKuM1HfOtHO8kKExXGyr7Y9FHO/++0u8
l+manOV9jLEA9ElRvdAazdeTV2qMg3lIEBiVZBTwV+UMf/sue0EFeQrKVF7sSaVPIypqJ+3fndqb
jpwfixssoIcYZMnp7xFyw3AhoowymHtiGCneWYHQpuZjeBjjVH8BS7rwGtu+jUOvzo3tPyOcompx
Mo4rIru0JXFNvURr5DDMZHSWH61myI5a2qGEJKnZY5yYzqrBjPeBuFkYEsFuee6qdAP7WgGyhssc
1D+Rv1Z10h262hULB+AWmIy0OBa1bE68fxry8i4ixwSgqu6Xz6GlyatWGPlesV0u8D2Ddq6qeFM5
5ikE2PDtecbJy3Tta1gpw9lmbji+aIBudgCEdBh2PFyQ+GEtGlWLbSMtTvRcVfhx0xcLA+XenWzK
xjz3XqnZGbFxec3iHvUuTa3yFdGq6Tav6N2CfRbjjTCq9rfTuJ+EY5yqPu+eHQ3Hgh4b+bbpAup2
XyKigZFMP8a+j51MFOqtixWoq61zM0rCAHRu4Roe6UwRzssEtQk2DlyFZ5fqDzxDG++HuHgIyspH
mazgOoduSJiAkTy5Nqy6KBtfReDTjbfC+JpD9794XU6/TI+udW+xVgdOBam7zA4iaQ9p7XVnBuYa
t3miXhpbW+ECKXAYqfhpkE0/t9wCbVsdczJo6nQZ6zyjv+8SRgLPjooA+ngY6oT1Om4znW1HXYxw
Qq/z97X7QyYA5RL78TMiopYIHz78fYZdl+2ys6NlO3D0BlHQ7f8+Yx4ezlHaExkeBYgeQnZfQpXI
OG+kc/chYxURolokNA5mOTK5cwZA0E3lr6HrRHx14CAJNypn2NnZBh0CrQBTQeAg5YzRo8X1423M
e6gQFz4DpvrNBCW4TeNwE2W62uZlzDE9YWMnDXomGjc4VKBfSW8GlL+r0uYMFiu/aKyyxOjBcdOc
HwMyF81DrVznOrbgVMh636VVNndi/doHcQL7NzA2kxk4C9dr/FWJl98067fQz9coIsVy6NJ+Y/fN
J4swKUy15p/CEbkTJ/yX2k2TY2cNH1btg6So1BxDTz9XqePOq/Ead8xfREe/zWxbfi1KNITgGMrc
L3dMbjAeWFHTea/BXJbNcDFshteyqX8DSDtKNTr2Wr2dydY4ay2CI1N03+YA67DhXJbTtaZFZqMw
AqW78RKXgYAlXyc/p+ONLIpsHLFynaFe9XEV4NlIFlCcvkKJ15y79ZnmJBZ/NO82sJUxzJd+7D+b
tfgycu3YuoBU9WCYK+sNYP26N7yLKtGIJVmPUt1lsFjnCky18xQq+Yy/fi0dFJK1YqxVjT8p2DPi
GYBit8OLHVRfHXysuc85mlLDNXsDQY2+YOiO/Tm6AIBkcLnSe3DLQRe8l0j/Z8W3ih0u5lbN8QHJ
daiAZOmNgboDtWBPG4UsSQkUIvwSKQGGem5fwAEiZPuKk+Z1sshOy7p1MZLk3cdwhrHj1fcuwWQb
L2WrXwMChErl+ytgJJar/wIFQTDzHIBtqUS6qEKbJo22CzsYWORkNUCzuJqYjAOD6s6D9OZek49c
rNpjZ2ofaS8veqhvOUcSW46L3i03KSsxuLfhhpsMgaRWMRm+J0xHigRuMg/xYDF7gfLh9jcB+3wx
oUFfmIRHcfdzDPacL9zRwNoEt2STbGthy9l9BDv0eLwc04FqhdDLqmly4prx2evxkVT1qQ6tjnGl
PFA/ocIogWQGuNyN4UEUvQ/YGvd50wGCwXjl6wH8It89kcpLBwb+E/aIPZlYYCvukzXmlss8fKUb
WTxkfveGRmqPpPWroOW0ltp407kfF23TJ7yM5iYX06EHpIKShhvRJ0iLg5g7L/zxbIzokmEuFvPW
wzVEbxrNmbqOaQ4enElh4ekN8CFyWoLGWHGpRzPl4auYQv1ZL82HVHeL2eCbUAbs5G2qyYyXGc9b
emSF41aefIFqQXbPMjff8HkUM8Ow38ImezBVgG3DY1Y1Ila2uEdMrf7qqrifQYVN5s4TVrl31zM+
E++bHeAcNEjGTPJc6GZCCvZ+vXz8tBxxEC0tdr3IG7wT6pxKu2efJJNFQydses+jYf10aEjGuD5Y
1Y9kZjjPy5yIvGhr00u5qwC+Iju+oKlKoURUH0bplMifR7YvAkh19qIurt6dhGuZfWDt2cOmjKIj
BfOr0XcvobIfpeM8eJV/yRiwIOG567+GNwQfx5JcTqu+Z7MCOiqb6BsqJ1YLLkDmFcEsK+WqUwmR
3JVzIgtsryb8rzZx9GQBuXjBPXmGyctN2RRcJJOtaAzxSOvPmpGck8p6t3UsC+y/joaKsRymctVJ
RTPE2jASxJuDaUFPFkmTnzuAzGs1uchM6WM2eX4KHXBXuH4bqB4zTUXEwjKHq7x3K4VbXE/Tj/J6
1Ar4l6RDVxbiehIEc4oGJuOTk27MPiZDQ6A7Nrqzh4uCLhzNSLUtNTdZWZ0BSFBieBrio6o7RhGt
YaydmJwQq9Y3Y808QCs/ysJRW8uFHVYgin7gvI+EomqoN0pBtcT52PB4DXwMNUcS0mZYO6Kz2wS3
uCTtepQ4TYjWJn1uFViW9xU+JldPmVeGoPEtLc2XIGBrD2WlLTSgsJ1NIjlVltzahFzOCl8Nm0kU
J/ARL0ZkoYDHUcaAfqS3jx4a5DRHuY2v9UdZJ/qjlt0gW9Bisyt49Ca0R9Uhg67Rlo2sJkiBxkXt
xztrjLCEODAm6i6x19rgRazdznPUxuXS9oqTS1LdqruP4vTA3ae8a3uNZyrbaDuaXbis9OykaRCr
a9s79UT+IWjKV07iw8iyGn9R6e208Fj6adAP707jqi3nxK1NWxhdIKoWZoNvcVIKSDWc4gupo/cB
PoQZA3uCj+CGTmpCQTyu8KrUrzJvVm3jgbQd2muawyGmgfchTFDUYcna925rEOzBW06b1uPc7PDm
z2pTR8UVuxeoiyuOtd68brxHJ+dbYWM+68Jhu2wyen6Ncw8RP+FquYwBC7yb6UepNBjZSeDtfQ1T
lb5gkNHuPGbAs6IatSeJSAeWRbxo/PgV/AiccLs/9oX+G41mxlYWF5sqzcOlUVscrEN/Je+sh+bO
wEjQwGWsJf/z8d8XwY++pGKCfHj/ep/DTXAgov5v/+7v24mO5TwY6vXff20QTpYxzYj/5Uf+fVMP
qAit4Z4Gyo/8+1Jfd4uhZhg3eWy0gRkWe91F2JeQGTFnLCtNe9uTHpOMNJKK/ifKKWbbEaahYG3Z
Sg3psNDabSnbk9U2dFQFhpi2A6rtvNpx95lW04+bjD+1iSJDjcxtcT2Zff8zQeKYEYlzYxPb59Gc
9AgUtTm1go1GD6eR+BnxcaRetGgq41iOMaO672kq3VWGfo6xCGxGAqqsuKCZSujU3EUANJdeZbBy
4r9P7x+6EYf932dThjqy62t3LpSrNqrXF3/f/PsQtW2+Qhz1VKcIzjsRf+QRal+cZ5uuJ1s1hYWX
DaCiB9H6yNRwuujEGC2MOzanFgRSMFGDDvL3uOKMv6sUko7sUjLzWUtiYGlYoRsl7I51gZzZ1MmQ
udtUZ5PIXzJrilbTPce2RvQxK6LkffJowndmKJgumMY/P4j/+syh/0cpFXITD4ikvU6kRMySQy2S
a3bXIkvGU8DyhEMPTr+2InzO+nAvia/BcQWrvvnCGfTkxgOREbzgw0MO/yrND72JNkkrdpaBGyeZ
jqYBygg/+yHUSCLAASaUvohL4ARkInekVmIsCbg2OKQgELirq1HCyEos8YSlcze+/LkURmynjrts
fe2dbAh2Brd4iAf/uxq9LSmG4MKKBxtdECxakimyizLsvVswZasvTDSOVYGRAHUv7JOZoWvvLfJJ
en+U+PXSZshbq+idPNSjWbfcI1PY0aMjFUVvWpoNmF8Kv15Ej0Uqgo2p+gd/YOqnWRRS2WqS1h7/
koNpL9Wqg6UnTLzIdlS1wb4vTiJITuldwzkkxNo2aMY6DtQzLU55mi5XcFFntxI5olVmO5tTlJeR
8GtxMBTBi6F1xGIknC+GnS9Oltsgos7aT/JmQXIlgb2Iq+wskq2pt8bMMqvftLrTc+7ZSZ7co4rD
KEZHwCs4/Ax++VCx8M8GqhbbK7eiGO6gUTI10PEsB69CuKoOdR48lZWjL3QrPSXgNpkpnUar8NaN
9TYGwRU/813TEu3K5KxsRjatrFww/pFN3WjsJtWuCTehvpQJIMj8JVDecjBMe57FER3WKL5V1lrl
LvmXSC9oUlVc+qjJqgZtJ54ez0cA0DiILKU1PkXkReFiaYjGqt8i2g4emGNOTLO8kV9W6e5aKyWZ
KU6+kjL3FjRu6UyO/UL0R+BW7wPk351JfihmpAbJX7XBNRjhZQVaCE3vexxNsoctqkfcuUPKNpZ5
/kuS2mjXlLolqNJcR030iPrXOosZzGQ/vSNfDGsk22n6avHVz9B0lCtbuKwMQb/Np2smSI7xdQUv
cEB/qWtPnpv6UA/KXTQq2LHK3usxCor4MXf1U4jgoGjHSxdW2tZoXy1LbrT2RbnxzowqBkv1Vs+s
x4Sop7nuGg+kA8TYemM5x2v522gmugeilOvkVNb44vPgmAXSmEGhN+mhMPDufuqJAVdyRrr9kpVW
tSgqBppkchGy5LCi2TbhqX108LsgfFNV+WU46daU2mGwFCDeZ48bEfPdL/C3el55wcXwB38BQG/l
GPJaS/3FspM9Lp1rSIC1zHr26HQ/1VhKG/eao4zDcPYBnBFVVAz4sjTRqrapeossP1pXk/UZJKSn
ughr5rld3uDgXvOp+o1YKMREeKtWz/WgvWR3/b5rHHBEwhYtPqd4+AxYFAwj/73HfbWq2uHiBN1T
vSt0WKxTC2kV5bwq6f13RklWOK5gN4V6ig5dvDXWkGz8abpJz7hm9dwKrCV311Op95fM894r9Opz
GaPL6RXCF5euGUyIjT8+qRzwbziWZHBSquI//m21Fi8DEmMzMJ8atgAVGifLh0qpI980xmJVTu5q
jDkKJlN4ZOtb0W27ZAaqGvtLsIVVgcKjKd5M40FRvTlj8VDin2yH8ILm7dGxKMqmO/mYtoddL5w+
PVtlD1w11oiMy3fSJgCIyKnYQKMem+61ThxAWuPWZv5Kx9ejO2289br/GMFODr1YLF1qQ/0u5O1r
8g/cjKeL94tXG5fuHKlUNsuWTkjBM5XD5f4Sq7y6+ZlfzeF8UMpHK9FGX3j+C2zn9ygQnkL0lkwY
bn1ZYKoyGNEm/pMYjGPv8IB8omUzNaye2Hu2dpafvfirk/Z4JHLBn9m29prF2ZvJuJejlb/wpvS5
CQFv9U99URr8t/j0dyO1GZd+9Uvx8UTOZrkMh2yRtCTg1N65dlBQ9yPBRKkmBPY7g/NHQ+KbPry4
Dk9KBNTsGgo5OlJsk+l0FAbnIic9MB7jZwH0N7li2NHruWDatY6U/hlERHql0TnujU8yL1jk/foc
Gi33PfyBsay4Kwn7RRtPB/t+3CYScKaXoXFwKp2GYOo/8O5vu6KI5x42j5k2QGoLLdpGKU8w9OzN
yN4xd1ynwSz8hLHtfbCJyUVDEEQ0OLr+lxr3WWVXW3XlCozpIuix73JtodgwMakwdmJfiT1toTBP
UEeOBD4gGePQ92v3jg4mz1ulw/gYVvx+YBpqVSmcFL0Qn7nnwGoCKTDawdFW6qnPhnku9fphqv1s
08ILQa64F9kEz8LhoH1HduVqtGm5UpdKmk+6N4s6Us3sCaZGXa7ITGN0WBBNFgvjbTI+8j55Bs2P
iykN7s4hVsga7MnQfTgmYaNeH0FG6IyDl1GHZh7KGi4VUrbAGrKOtosh+MtNLui7C8yueJNI0JHu
vIa7wNhr5SjEEI0N0b7LkH/Q4A7ptIGdqNoIWVgUnok6c5bx2N5bryjRW0JC+8wlLwTgKaP7gRWr
Qfvnv0y408y+/VI19NXBmkAe2uHJzfyLFHRJW/Pa1sNLZfoPXcgsI6u1Vzq2JFLiUY3KYpNrtCgd
PJSiYEOL4/EzjsbNPSEevkPzOzkTycEdZ1bmfPMRqAg+ATaCHnoY/XUCluJP2vYut9DduIs91RRv
QLTYsrP4e/AAVuQub1yUpssJOnhouI8zR5LWGInyObLUsmz5A7pIR5rS0FWefLVEJxGCnfEWxK50
M6O8Tzc7FFR1bq5rq7NXmAi+KG+eYJYpKiFtEaoJqkg2/g5R+5WDhWljl9rVB48cGA4HyGClFwiA
jVY9Gz7nJyVPAxb+NNhjcqgxIvQnrYzMBbhzlMzKn2XQOVwcGzMCXpI1QaSuUw/7Tkc6moWlcYgA
rkPTDKJnvRLo1PrQXzJhy2mQf1iTgyi5wwkbdMdiINGayEVeOCgn4MVXLM9g6O7+YGZQaFh8xH/D
TU+roxuy5vklB7Q0GreuX31YgnFSFG7bfKCJ1f1g80XjzbkJgPkMQckTAtNxFdc6XfgoWdlOtS1S
fQIzAraolD+FVtsrTZoriz6/UT0bLXNpJ3Zp5sXxZ7UfZN7tvA5DGtImOzk5OSq2dPR+lPTo/zPX
g4+Ccv2+AuQWI+geYsRIQG6dk0PT5Q76dfJOKkSohfCR7/KKNyGhFookBZS1Pgk5iE+VDjgVl410
Lxxob1HQf+Bhc2dj64EuJVat1c03GK7jOmgVAL+heZcZ/S0jxjERDVa6NJRkczJQqAIyCHTYHB4r
n6khOaviVTdEFk113OFMU5YCLC8GhrLaSBdybNU4lKCZt6kmwIbY9Bd5h57Ncb57S+cE4+ozQ5m4
5XTDWSQOwIlOJoTmgqroi+Tm4hicCToB8wYLyAxLRcNvFkwEFh1jLsx28t1GhTQbTApjVNFL3/Xi
udFMz6FGdk6ucJX0Hhm9TuGNC6UPX8rlSzbyOA9p4dwbdiGTlwWNMb46PLY25HE3QmYQlcS3ArtB
Pg8qE4e2AeF7zE1tVgmtm9NyfxylHyxGY4K1XRftUnhOvuhj/S4qoJi0XwLXvFgDWapBTJfQMzwE
3cVbGcbAhZ4B6RaLCLLiJusCY28SP1G49QrjEbXtza2EuyBecdzlU/bA8rCKGesjeM24k5k8mZvE
1QA7hZa+CpAOrtTAJlM5IP5AOP/EHP7m0cBG69urpsRbDcW7J8I0HcdD1Mt+k2dTtswsZ9tD12E1
bKAPw+BRDHuSPjpC7qggV6NQTn1mdJm+DTMDEZZHGeKAjHHFNCeYDZS6Shc2yNlVISkRrGZYeZ2C
zxq3zTxx7hHYUnstG3cX10G6qqqFrMs9Ns9hroc0VO4oi6U1Atbpsg7rZ4oDsit9uRrb8VMgnjiS
8b5gepYt9PwxDodpXqPWClQ6MKTlxgj1ZVkm6aEI4mugegoPj79sRONWk3Q1Y1S7iaN0lTCdnLWN
euQcu1K67i+NhEktuJJs1xXleop3UhRnu2CwUHHOnmle9th3of9C2hU9nLKytW+6cxA9nDUW9bkx
ss0ANTkFwusWWtLFa37fR9RVrJqYnVrwhXOC5MuV2RWfmO0WpSQWeIpc1ljNbJfERLO/JA92IXZs
oY+V62w7l2wqu1URuwlmhcSh3gwcsPr8L5pt7tf/IOy8dmMFtmj7RUhFhtfO2Tm+IKdNhiIV4evv
oLfO9dHWubovlt3u5DYUq9aac0z0P8XO7nIgN1HircHEM+0hpqM0yEWw504O88jQ1T8LLWyOndRu
Kny/kes+eaNg5k7m+Y2W4GjMNpI/CSh9GO3Zlhw1zHnMD2iHII3Yp5WxRHI0LROR347ddDLdOFsx
3FmItrklqYFRh0koowHDy1AAr8CbhwyX2DHVLuT+NHowPbLOSYbuCIGQmC+CkFGiZj4RxnqvorZj
2xGx5VTmUxxUm2kW51oMHfdKh+5b+/16oue/EQ3EmKCYbjPtYmltseW4O5updkFUgPJjqC/GpOhL
sIdDvBNX5JlpH1WUPHmvNPSPmfbcW+PeLNnu9aHtLA2fS4/4MXvklG2TPafEvM29ICYO3Ydg8+VI
FELIG+6Ugobgp/wnJ3OgcvVy4mYcDKRMo1+U4TF+K8zNOMkKccu0wzl6p8bQAKThYwmZTc9m6Xj0
kbxL5M8IOEG1ZxTROa8z96KlLm5sGxGUmdJa694Aq8TbEbUth3lAo+IMaOmN7iA7kRaTqUP8tNFB
s2g9xH7wuZh8WJdMdcseS3vjOTs3zyHNMFzWyKNRuBoMOtlcbo+KId1SNurTKS1tYVtVsTLVK2u7
ZD6pf+uNVy0TNwFybgpvnfvdOd96gVr1dbQLNDIhhpT6N+3U1s8Q85KbDTWVLRVN+cosiIpJZbFi
T+cv4e4Eaz1lxbYB89SKxjfAFq7PARw/swDfl4T5cZC62qQdxGekJjvLbf6EOsHaevrHKglrl/xH
POXgz6viA8ABdBEF8lDrc4z7G9/WDoYO+3WETevF6qktk4fEmnHMfXIIpp5QVapx1b6P8Udrt3KN
BQHrkiDi2XELwDhFti5HwaGu+vnflNy3Zu5sc/Q/ut7d4siHX4UfzTLzh9RC9isnzA+qdHFxlADz
I6Y8wikfg2DYIZt46xi/I89kIfIrdJ5JtKOSFu7k7jJQygscR38YVD3PAGLB7s6iawvwtHt29eE8
Uww2wUi7rle5wI+VAyfIPpzRNFg5jaNviO/AKahoqf2pb71H5WwjZTqbMulvx7G6+P4sU44j2Lpk
nwR0XGENGM3WS5vvFCQAm08q4ExAWOwq6xi7qH3zNt1UrhaAZTIeWhyvTFUYFAqCJaPghcFUvaFZ
wf+mxZlWohVNG1nDLxtXFh2NZTzk747nttBUuCx50cC67x8SruPLLku2MlfNWuOKaQ/sJyUQJWT5
zQ+jOPy1JsIrbE8LRZ+uIEmeUDvz4ABaxJLLqMpEEeIoDjiempUhaaxtfXTcik6H5T9oUQb/RjXf
SLvYRGWYJQxiD7ejaUL5aEBd2Ia2LWOKTV1/noT2XYeDdWhkua+FDw78hMh8iAry5PDvl4lDvzN8
cMwfJ0ua2zKZ7sKuIsMIF+sQDZdhWnCKsONq8IKYpDkS/TqRo1ERxJErPLaYCDxTimXshWJROS1G
zaZ8sT0hXp3Gvq9N+7O009cwxx5sJaPYsKop996mwbo1/TQ5Io2qmORQcJZFa58Je6UtBTqBNhNG
Khe3HQkz+0G+pA2Y6mCG1Qq7+iwbVR1yiYA46G5babYsDJSY5YyHk7WGm4f8rTC0ibZCIjk25ChU
lbUotOwSjDiLdDWON7oLPDBs60MQ12LvTOKGxgE97GTa1rhRKhZjcHDVrrV0YHQx9riWDj2pWgDX
QsgC85cTSXjBd5QzYhsquU4cf0t+SrYNmC+txDVFfOhnM/92ILVXw5yA14zDwFPJZRydB70MzHsr
K/d+j6FrCPWHmFnUbpiJd2S5HErb0bEdFQfFYB8GuH/WXANw/aA/6XQIbUtNmzQQGvlfPRHdpveR
SNqO+OayzZgDSbBTItV1kDQWJlnd6nDn55JosLmbTTr2sz41Ebae9qPJUPpHrDSFo+WrsaZDBmVr
m5qQ2fSMxC02wniMC7/ZowMRLCXvpJtIiNiFtmH2Xi9lzBiI7zBexeK2qYgpCHo8r1jMlV3pNzhd
133+GQg7fc6C7C7OzE87c9atJDPUzwgMqoN1WvmbLurvMw4FFLVtPSdpsvslv9l1vtu6fdGqzl8T
tbsJXHwvWWkQQ8V1Wcj62wlzClPfbdgHYh9pSVgy1KEvJe6+KtyzTrGbKqIXyDCsvibSvhxk4DDv
OL9Jui0uVhy/yZLrck67OtaI5cia9JBzUO9MzzoIlEl7s6K27svZAbd2YYaizZjeTTbDuNuWjkzS
tSiZYsTta2DU8dpP27fGqINlQAtvSYX809cStElTRAASW8y1MU27qqBA7voR55+7yTWO16nv8LAi
JMlEzZs1Cn8ZxjF0+iJhDOEeScjFXIL3TVXiRVDdr1xsviLEg1bNbWKrjOWqK9vHnLxsQH/OSM/J
Nld2BCfGZXEiZCA4jDYye6A3T4VhQ/ArLbSzhglFc9KKjYhY+dCSVITVjR81lOQWAhtCKfe2rIW1
dfzJ3hCgyxjAl89pTAlI3vlz1/O5WSb2hczF8SpIUsOnOyw92T8KpaZdtcILSc4Yt1RBY4OpS4N9
5BN/rDZWdPRx2XGWw9a/fkc/BbHm//82g907IR3/947j/Ay/TyMphZZOFbXFUU8KksbmO17vIytn
5u7PP9PH98bl7ysGqeRX15/jMeJX1wf817e/z//3NzaLjeHt/5/v4u+b/PuKXO+aaf3ft4RWkKzc
yuqyowMh8u97vL763zdyfTXjmkfw+8KEmFBCXF+xSp2p/vv5/X3y663XL79/k3BBYK8VB+neV+8h
XpGDlzflHnOjsW9h5P6NGrh+d40a+Oc2b5pAjuhzNMD1NwkiK7pqqCT+/nz9LpxX6t/bGozOA1yD
3fX2v89w/e3fB/++1u/j/nkaW5tlPXqoL3WHPjqcVl2nbghvft9IZWhMIK7P9V/flg3H6vr32Qry
AjbGYD9BIWJrrlIxbrxO3HAWFiBe+ZLM6Pdo/vLPbb8/Xr8rWvfkYp6HdfCfh16/uz7++t31SX5/
hAfcsvcpWtot/3md3/v9c9v1x+xKg/+9z+9zXW/7Xw8Bugp4obGjJR2Q7e8D/v6515+vbwvOYDIt
/3mav3f6X097fUw6+Qe/6eQWNnB7aArKMt3S8OLOP7pBzBht/vLPj2JozWzxz697sUkmb5P4c8dF
QGq7Puj3yz+3wXbD3TZY9vL3Ff55md/H/vNS/+t+ug/cEFXnf94t+kKidA7T9ebrAyzZMwP850n/
6/f/vMj1x39/rfm53I1wWv/nR/C/3tf/fJrrHX/f6/U+19siFGTr3jV/uniOX1I4ACOdEdqi6FtG
H3pu1u1t2Pbx5u9y0ZvPmt1kwXSODPl0XRdKWniHKCnLPe4pN+IKTvchx7CeEnbVs2VzTG2+iKVY
9vQPctTLLdPf+jgiQzrCYqqPdOtqiy22I9dKT+0tf/PFSGmdCS9/FJC9doB8tumgHuFX0HLUaGm6
RFQsBryrqBfCjQzUTaOXZ8BsKMs6auYmH29Hqb6tIAApgp7ATFr2Hsxh6QHiFs3GcSUgQ9LyE8E2
18W3nw2PuvRTQMmIIvKhRFxU24tRD+K1kVMlhek5n6l7dSxK3DMyOuH6zs/kei+jEst3P+aXXEcL
wBAbGoJTIAigFGaKLtcWeVt3supghIwu5sxJ3FkePrcJTrXpsF0d3BdKE7Y2LclhYPcUbbAm3MD4
ohJjBq5ytvp8pquSvQo7vRsCPkCZ66O2DjQwF3M/BlMLQv/pybSyfSHlGZUuqXGN9Vb11YGwumxG
hUCz5dpOhXIi9Ya2Z0TbjR17CUcLqEZ3oivBHiOhDaiJslmF+LqFyRQgaK1401d8dnZLsJgXRY8Y
ZpeTBLmgBfDTJBvzxhtvgFL9aVw+GE/5b8zUGY8q/xSOBM3EGc9TJOKgSzmQCYThW5EMkmFnJbQv
eqnUn4QAuKUQVAQDHL9tAP9Bk+2uNRh/awTSxRZchd6inS6b3lpXQ/9MLTlsmkqUkDaabze+zUOG
9ugCeaxDK3lrauN4b8BiBtGnUZln05KkrfdGgS9hfJ/vpEaDQHaQNbxJ77cWmZIeGo21YfGHh+ga
d6l3N8R+vfMa3vQwofkMsQIcRME/WsLidPEcsg1beOSuMTbgXGoNdvaR9qcNMM/Xw3k+gozEac9A
yn8YYVMmN4wHKusdR3ZwKY3uqyJ3Ymlw+i2RAarFMCKVi6CmLi0B9TPAXcOYol/VeEOsphlWGfIt
00q17ZSCgnFAm8wNWWY4RvsSxClifhBSaNYU6kGdN8xrOSjJVkVLIms3qPFQdzY6Om2Tk2t6N+rt
Yqq8T5lh4Q1F+DEqbQM2abbKU5fp5pl+QnSM8KjbfvStzcrXcojoaw/Tq19BRHOsna79uD5OSCM2
472pk1mPYfJuauGXmmMGzQ2QDAE5kfBPnUf1XWp0XuF5LsjB+koroHhTRWFM4xFrrfcczRW0nYDL
qTPAJZYq6IVo5Wmagah9C3Uk1vWbcKA7kTN97cSHXVmUPWAm11390KTVE2L6bOnTqXR8+aa36sIM
DWCQ2W6yVj2XIjCXVpPQGQ9ETpNGsd+AVrjwQ8Bd7ci4I3GjnW3NGM9Kv3dAK+Hgrixsa1nGHqnJ
K7GCEXAwyVhdC73b6SaCyywbX0JffQRhVTM1Lr+T6XUyUlJpUYeKOGJ2bzx5WP4V7oNjEbf6pj/6
+kY4yv9oB3DrtKuAQ7vLhIiShRMYf4iXBhzuvCW9fUGX+aIy4AMGd8v1/mwK9HftZCVrhaSllc0p
QB9CawocQxQ5ULGLaDd+OtCQguwxLbp3vSuYC7XjrZVoEGHwDDp0EjFJsHZbDMIqIvX0oqPBWver
kGNiWZcd6rjkA7ss+h+JEAabxV4OWLCwacGVZo8YCWp2F79PUx5Nualz6AaoUdp1T1jPch4hO0O+
MgtSLQuNjkOWvYJTz1a6D9SyqWlHNE3+Im1Cam2yFzLCSldh2k8rpxY0ZMB1CFT260bLnp3EuFPD
3Jx+UQ5T3yqGxNMgiIiN71JLv/PY+Goqky5HjcpdQPDq3BzHDFGeHgi6ZawjpPFmWCkkv1cdlcKQ
o+sENPEgkupSNYQ1FeNJdjQ6GxpWBoiMZWRs/AbrnWiBDA2aQ18TWz5zK+z9EHZMN2TfGg57/O4R
/5EidTD2V2Bn7NYJAS7ua6bqkKkxD2Ul7nsaW6a7B3730cSwdQmoj7wsX1ki20U6WIMwaNtV14PJ
crz+0DJZDx3Q0BVX3XVnJujae5WuHI3ZDeK+EX0DCZKBqX15FQO+QA1bE1qYNfZolMBhM/V+tPRp
67Y5zHjL2NpTf06j4qkYxMbSM4ToEfKQscreYpvDTCtffVEmB7UMI29hy+oeDfBjbmfP4wTrHRTK
I5Dpr3Igd69EV0NrOHeqjRMO58lbuVi5l3qDlFV3nHMpkdGUDZPUkqGMYzXQv1CoxM62jzXcJSjV
3pjavxNa8ejI7jQ4sFVEj8A12zVW9pYOHBNJ22yMjtrAVCcSjpfZiM9N1DS1Umncxlq9MmvOT8BR
drZj1436MGPWF/cOEvuSuIfQfh/b4T1smAm6GZJQD2QVGbRvTU50qRs/mdXwBjDuJ2FIq0JzO5GZ
3ln5I/NVJnKivJe4SrsYUI1KAeHxecDkRJBSTrFapzqgyRzDq+WHH43X7MMOWw7dzXXhAV3vW/en
sZoJWA6D865FwlBYjJ/AIyBz6xdVQdhEMHuE2uIuBfBFBl5vrzFFbQfH37/NCfI0yLx9OTCmx6QW
LgmeK0EBcG3WDGCvHfvlAEG75Rq7WUddEWAJHyM9kuQrcoxHon/teFN7IV8AdVULMWbPfq0dWfke
4jqQi65z+ejDiw4CurSNbZv0u6EMNs2uoYXc8LGwSCCViLFcLXrGhO/RyGCwc+Ul9mb1Qgvoqhmd
1eCfwE8+ZB2YBYZCmFQ4e2Ei/2TZcCjT3l6CmnlBFXIy/Pa287Kl2/V3sg3f7RwxQQcdYZn02Zvr
++gPMHsum4mmlmnRG544NlKww2CeKRtq0GPgPNaeKU6cklurG6e9jzO5zC94A1DbYAbCM8Pp0r04
LW25KQPI0YTlTQbzfYHLh0/TQs9p5uEj4EXIlRhX8pagv8rvnmCrZLs6YqqCoMfFtYDHAN15Eaoj
0q1ogYbxHRvMiiUXqk9ebdwGhHrtn1uQH6uKyGYCZvB8MVo34QQyuX/JU9SpsHuBNU4gIpTJhwwv
dem6OAhyVFarznD9RYOHnT4Lk9X8AT01jKgUMRMa6oXd1PF9q8i/ddpHLnBUknf+txi67qQTIk8O
q73zgDBr1shuzu/e0fwuxpG0Nr3v3uvG34TKY6oRj/wWyRzownXNVASUekXEhsbJQxFWoQmsQsZn
zPoQpIIPzUkW3HtT9kIImC+5gndKogOnNh57Ts9ScTGMgeKUWxX2N4OfcLhU8b3O8rNqOs61IEgZ
E1YnAJB/IIjTHtcZl6fmU9B4FzUUn/qAKmWqG0pvTEJB7G0Y9567sDo6FIshTTbg0BdKkEVS22ci
Yp6ptZ89x5RLOwQCORnDF10phi0eGE3P51LjjKvU6z5C0JuJ69xpYUJ73KmQboOFk/3Sqend2ipn
2uTANbXgRS8dyDlJGP+Blme1R7vU6wVzd8LCh/7JLvu1btgDhRURurHLPtjpbrGhMuzV0luT3jgz
109aYsWWMdtNBc6RghaUB7pcs2G+rZPRi4Lok51ytbTTCtmrzsTf5aDR/hiB8RGX6T5wmA7GUXuU
1iWXwlr6EWLiLKcQnewQwV3qLX1MOclkn+vOf8y17ofRjulbxMmQwyoBy+CUJi5YrlsV3ibKshCR
VG9DnRy6YrqfTFouSr5XloZa1Uc0RrLrk7SQjA4yePJ6BLSVCKk7MeWjlcUA7qHlECAEEKcwXpl2
igj7uLA/ki6HOdePMIsdY2OZ46MhMC8lnIERnzDI7XCWnP3YCEpWGVkg7BEj3UEJAglpODD3ecoI
s1nkeU+a/ZxgYfXWJRzyM9k/OOMcz6Aca85Nar8Q0oZ+UPFFARxrjlAtHTEwBgCAaZXWBpQgxglt
joQUHj7Q8dmbvbs9aclpysKmmUczat5UZH4ajjZuAkM9CGIExhag6BhmhIzUVIRA1Ukh0QjBpTAJ
OUNSCipYPDGSvjI1/5iMKxbO0P0w1L6umyTN28ZyNMRdjLoe5Ja7Sn1m95rPUeLaxofteT8x8yWs
guXeNPqdGkkhTw39vrJ9pFM6AZG+iXUuLUmgJWcqjgmRRoC1G7yUwbgxLnVEka6uPOqARC51HwkP
4o7XRK/2YOCOGgLFqkT012TyKcmKcyScg6rJdipn8B9xdjTzQRU52Wz5S1aLspkutAJepfU9IkmS
+ZSsGFjhE2u6O7fo39ym/4rzlqgIAgcM/R19p72SYIbB+FcwampsfVPPQICDR1oPcKXumKTS1E7y
s8KxpDGjBIfmvyU2+hP0T49Be99Z4Kx8tu6LogasLAheZKh0ziC7WzqTT5Ie1840YNQQ7o1k16EA
S6wipgK+1T8ZSnsSPtDkMBrvcbipFWiDuzzwGYQnwZ6t1qvn33v02hGZ5O6iYI68bNuEAnuGg7n4
kqD0r8bePiAbW4C/3LYuGfMS13P2VOEAPYgk2HFMLmsZmesh0dmJKQRv+A1glRoOnec5kxqRe4PP
L4wngoXwnhbuuq/Eq5ZlB6/uiLIcxm05BJtSZZheKqDgoWq/ogoKrW3uqS/whFNgwKaxqSrZffU3
It1TSdt7bVaeqNhHIaPgSDbOmnpfw/fhvxaViQbPS4hRiV6jNlqPI4ZkTYHDIREJ0dX4Ulpxtg5A
aoMhWRSKkJ8GV4uTMNqzute0YMIeMO1cgbVHYubUaGF84Kk1uB7f3XG3ZBZfOenTMMyQpBJBq+wp
OZTTLoGlywVDgAKRkH+wym8ZuGC8I3lpw2hjpnaM6XU4ytT4BAQB3CiBdE4TnGbIV9yPTykqto1W
+j5ktPkiornsDSFe4c1sLsW48TPcqmMcovVsKyZfJMBqZQAhOlhbmZKLBJPdKgvohcTxdxlkJ+Gi
aWILZrOttyWk22YXDWVLAFHjLurS+O5NTB3Zk87seovw7d1FzeJOwxwFl+9TU36XzIA2bpl9JxlW
3171m8qILlOIUJXs+XTZzPN7Md3Ukb9zbweuppyKF5zKH7ERbAxb/QHJcgl8fF6wts+6W69z5T77
+nAcaw0lR8UuvjRh39cWujKmfy7Tq9QnIWpuhUdyPGU2QUSkHXabGAGjw7B5IWX/zDmKGkSXiFx6
oM11OG55HEC+LlylsPf0TDzhQdVWMdO/Z8tAO9JXwV0bffsDtELzBf3Mo5t3VJtQV2x0FsSmBvEC
UQeKJLSULrsFCl7OTTS7ZbWtamdjvgnHwP9hPg95R5RQXN+XfHg0Bc07LUvHVWuZrwruhx4StjOh
1eI/44cnLASP4eTs9Fn3BpJ8jiRfUAE4HFn8Oww0Z1UHnq0tcT0qoGRReCd/WHiDEDFfZZ4IuLrL
LHZqTm2g2+krJATiNaobYzEa5cXO+scBncJmjOLbBBSk6aMj85jJWoxhV2wCTz0272E0H/QPpNQf
Ls7lRnBgpvazGzkPJIKu8OefIyIS0xYLCjEWTc3ZEmKd9oZdY4rXrrU/NRdJCH/XHlPVBjcuzZiE
6787kZwmDLWvugtpPueGBcC3wA/Xrf4WzJtXTwtPU41WQy9PqeHAlVTNl6yGWSvwnHUVWoYIuVYP
UEcI0MB5wNFCFdMVpb+bBG4qmwlyGbSfhaXuZNRN8AFs9jTdg5tZR0QWQMA0TCwhUnuPiSVvTIOx
myc/FAA6QxmjhVpZfkV5tEvs9FDjLRap/R15NX2qupYrK9PDzRBvjVFeUiclfrjK9lIN+EmEXFel
/ZHqzaE2mMT6BMokKf7bpDU/o6C4q2N7zVs4dtDmoSE0U38qNOg3qYN0IwZ/0ZtkEGq4M4I/U6E9
GrNnDcfOo5a+KzQO9mQQhyEkNZeBtjOXK7PVv9yu3Rt+/AARJ9yXRfrdBvOHHWXvo65e0gKrSmHi
NG5K/ua4v4xpfy6T+AELxQclxIeYZc5uqTa2HN87CRrNEzMZPPfTZTSVBHoZLvLm7tqpHLYDS+bK
HGnNitg4oFqnmxC9+1iC5pnqKc/CIyro+9zrrYUrtLcp7E+iAojoF2eDJRwoyrYtSyQGPUFmCBbj
Pn6Ns9pa/qls+WWb2WcgJcHNRnmXa8QEw3zD24I7JsD84YBsLPp1gO3VoaOXpURXmhnZCExBChcN
SYH6ZeyxMEV68JIkqGLtDvLL1LvHeALcKCRieq0Mt05V9EuxbKcB3J8bp5spdI+w3z7I2XxHOn6j
8sBbxxynnCEvuB3ICeiIZyvPYGDDrVETkdUTMeNqBSmI00ULikORqWlb2eba7iD9cMnT1iRQeAZn
FypKtSMFCKkceurBw2I3/1HS9O8Hl+YNmCZ25VR0HMXF2cyeIcisoqy8raP2NVJoX+dDcBoJzioo
jzahw4FCL/+C3Q+e5vQauO2Fzu1N0ASCXYLRszrpazuRx8zKH9rIeMsHx2KjF1HW9nLr+dM6gjC4
VkX8gHqB67CYyc/ClDt2Yw/tmL8SmvDF7vex99p27+IHMckeWkEQeLXlqZbBG+VBt48iSpSARv1J
86x1jY4KgpydgmIydhDSaeslo0nJUIWnfNROpSu1C3vNl4EgtdXUuWBfY0IibcIleGFwA5OkM26R
/VfU0HQ1BgQ8AQwr7Yt9L3HZ6pF8KG83TNpFsivfh3lKExM4pYp7No2A98yx0ZYyQXQvyW0Zm1wH
/4yWuYJWySTCZaPmRWKbB/p2HP1qb2secvzR95Y4wPJ7bSQei+TxBg49P/69DTpownnJ+GblZuDg
60IaXKtam218XhK/4a3CYnj1rPjM4IcILRdPVQUJsnRzALqe++7QR9YxUC9cs9N2/D2bSadQ7ayA
Tp+eL9naPE9Z3WwVFXrdcw1TNQ3IuH2QQ/kBmN+j3cPVZ9L6vaUrf+sGf1x3BPaSMRqq6BtPTaWQ
S6IiaPCmaN3YYmGitHd6/Qc3MCcNFXYeBJ9mYoHNcWihQ1WyfCzykUCCVTssSwQL4hyZm+caok1v
5wbuV+QbmF+sRTKyCAddQHBffBIWHavWN1789NIhRcAjfK7ml4vnCYzp6MTiRu+97z17FkQMr9hZ
+G+WakxOk3DIhbyRCRgGlDUwWHG4Y2Ta19Kipene4GFc1C4hAIMN/jiE5GVnd8k8OvC1nLbhUB9J
ZetxQZicEVBD151oD51C91iF0DnLEckaQjdOa3NfKItcIpvdG/wUdOJVGtEJdYJuobuy4cgy3YUx
YrwDIXVDguIrwFvKoSHB1mjmf/p4as5t2m5D2tvCZqdshj4X2BEIC66qtR+J13h0z374BxVUchT1
7EVgwyljr2B5TB7y/jkwsaUojz1aFCKPBVe6GFpi2InDWHp+wt4ZNj0I+GGbxEJ/SX1W65TMVzul
xQINyt7q8REmJWQVZV3YYz86In9pyJRZazUGAyigr3YIxz/3gMDPUrgERSb/RKIXXLGz6BzSpEKn
SdsT4++UMSvB0iy16gC8/DLYabpFGcSjjKPJLGwjPOdjwpCYkz+wChTDFRXyqGZmvLUDeziN2EWv
ICkgdRyyhyb1qBM9wbyrwlkM6Wdh0rCy5XeaVLe1T0xqNs7uogzPiGHt27wl5TFkMNVMNJ9cN/3o
aPJxtSk1zKZ0zLIy2pOpORfQxpvt4H+lWxluuXd9K3I0S72BvG0ePQXvFR0WjEsatWt7wjiAaRBD
ZZhB06MYuQvAvACZo9nZCc3fqovSZgRN3sm1X9g1NT9jD0cRf9xVdPziqeuZl3HA+GaYwuCoV4jn
YFvWaXdXAeAGyt3wr+lLwOTJObThKnT0bQYScfSetia1lNwnag404IoQVRbYgS4W55axO45SFjHX
cPHYxOfCEje+tMytJToyN8dyP1UJBo20WEcz+XQKuTiEodUce/rtqYelIUmHZ6fAByraJ6Zm/P+L
CdgcHdkgbpJDVtJWZ9+aY3wFM2+qTSHMetlXRXxqXeanFcR+YAODdqw5imGAAQtskXuygXiFJ70u
7Ln+LFv7OKm9nbKSZnH5XDiTucNzlrCElePBauaZUC20Rafn+LbctKauJZUAJqRaWxGHhdZbBsk/
NAI50dhmOfZznmEbc3XCkzxrWRBGs7B7kpKI7YVt5s2n5E028BIpsUIAJGp7aVmWiYquOuGvfWkd
PttAbx0oeykaGk77VT481w5/cWXzkuSB04kJHZY1RjKOp15s39aRgucnj6bkMSzvBC0UjigG3fxX
1lHaQHkEibAmNvlGl+PGrFhC9bnKcpn1rB0PJXgSqp3Fxn0hNKL6jM4qtgyLzcguNj4yzCgiBYBo
L+FY7X1uBGuVjC/gGE5SuQpqAmF+OeZLUDuMiCYAAkM8cSftj5VrfAJ2+ClNp1u5XncImaHSOPQN
vwZgQdvckd9GS74z7oRbNTt1vcB7ziLl7fApkahQSblo0aCujKradcWRkGlaLwGuKU4kyCzybI2k
vZK5Y+xdA2cnZYXNMWdJ/XsI7Q8C/9QwfXdFdefLZG3b1e3UOOLQxBjLm+AD7R6PtgwHQ/djAFlq
NUiWzIyKx9F6demZMTv4pxLCdZtIe/NrwMudXosl6x2SAktz19nkfUUp4NiIsReBXFQ67HOsxUjF
yr52a5SslfkwklbdaPvEDMaDgxVnQfAHhuaOYjYsh40mtW0m44dWy8Sm9m4NS6MwFOOzGgBUNYKu
8FA/tYqJiENKohESLzT0PnidIZt49+E5atq3zGFEZv4xVHzrsdtnE8xVUanhxTLYDnT41RaRr1Gz
7+rSjm7CEldCaTI2mCHuDXreUr0Bj0DTHZzTDvKt1X33Hg19mdCCV6H22NIUKI3MBwleODQ/zCfS
/Oi2Zm1OAEb/obF1ryN3hBwWW/s8Se40SwKhsaHbuBNJ8KVP/1pX7PmgxtH8l8WPMPvPVgkqFqff
6aw927QgV6TMPnGUBzwWc4nmsTM23JpwzyDhqMJXVEs720YmGM+pWqVasssFbKE6MG+rxk8OJbrk
JVD4kA95QRjzkeOIPOcKr03U9v1FYs2yyCX2BtBZEUlSY3nDFTahCjYXmEpimKgFOhC5GZOyOeEs
o+vvJ/JWTPI7adCCtFHyYAg/WEYVrdeotCH0VTROMNB1N4WzjHPti157/w7PmukrMnbNuqiGMds0
FF+uCx/Utdga1c2lmp05iS6mbQjV7iaev9h033LNdw/Xm/CpfCmbzoNMHf7axnsEXDAQC0qOfYoE
ggZRuvE0H7JgrcaVrFiHA6k/Jl2ccByIF3L0+pVuGCDezZ3n4BmzJv8ljCOgMjU97bLJ+3UdsJHJ
+4laaFEPZbWvhuZRuXLaGhiQ1gqY0kBIBrNjpnOwQKotJw8uYg+LUks+BR6DgYGMxhrroLJn55WW
a7NuuouS3n1W8IEWE35VqdeX1m/lIo1BUvJ4BPAaUcHLqk9u6mCkyU+bEUfhZ9/pMEldxvJJpz+b
TuWi7niXVRFsowGDdQm6rHZvciZiKyzsyIlRzgdS2yhGrHpGJGcJtCzBtBU4Cmt4STB5N2zyvAIe
FlyAkp1Dh70K2zJ0sBJerJbSj9HRQ/tSUuQMPyy5/4e9M1mOG0mz9auU5bqRDcABOPxaVy1iHkhx
piRuYJREOuZ5fvr7IaTbUmalVXXv7yYsBsbACMCH/z/nO8DYpH9rifqu6hLKMB4kjon+p8O8pNOW
nQDezKC/jQNc45ErCLLMM70zUvBvleW/S7fHe9g+jy1KM6dmuSEnFLbNtETKzN8ckPC1gM4av0uP
A3TOSPkZIWmYcoG6G6j+Seo8D6J8qhPEFC0Hl908jklzVjUKH3yaW3TmT1YC10Aq56vT1/jkhQVa
TtliHRC8YWuiR+m/bHvtHRWSn1MZj0/WjIVPlwbd9oIvQDrf4Absu9BY4xRJd2Pgx5shTh8hRNA3
lTj5kZEjp5tuekH3wHWCz+EtChRGlXUwzNvOJrO7r68Bj5EZm3fHqQ9uyoYGsaQWkVgjUh3Ja2KD
+pjl7ls9j9cOeANWqRtCh84YkvMVRydx8GmzSxx8WsmyOqOPcuPFIZbupMGw2YtD5bZHC2JSl40P
xjRb1x1aILt0mQaiA1wKyOtKvNmJAGcMK8IoQJV3c8JkwPdmk19XIXoiQPLc0kuj5vZqO217hf6T
0Z5EDqNt1aaBo6yckKMluksLuHyasb6o941jHb2eGPgEQPI2tcqX1Iuw1o3YlWzjTbvdKwHZX1qI
yhz99n6o+F1I11jjg0p23tyAq6UIGcfEqRsxHTSBn88uQII4uNioMNCxdfmaezTLCJ8YYU9xGz/x
+9/LLzV+yY2mXkCZlqJ/o0x8h2yrXP02NuN9Y8u3Mm0/+lPzQBcCCmlsaL70lr4z7rIqYDvgWIt6
hz6qgefac8AbmSFRp11Gvrc0TLrOMhDnsrK+WMEAZilHJ7Z0s/KWXCR2asDC8vLYj965r0+TmPaS
MyhHvZcxcAee8Ul00Xtt48SGZT2SM46sLcA9X7/lsvmoSk01Oi9uKmdnBcycjOkp/LpD5vTXI0AJ
vLMDzZNt50dI6kyn3GkWqlUp06272FwYfL5J+42Gpr8NZ3U9Iknb5JbzNc30HWbh8ARD6ETS8cVQ
fl0CCGPhnl2RUI2ft8r27eSaW2RzxJNT+Olyb28No75q2rLa6aa6xwe2Nd2C0z9xTjWbUt1W5NZ0
oAcyVbWM8BjJ4jcCYxtMC+1R5Ab/NzhFx6OKw/KWTZint8Y0YIEI1ZnKxnps8mUejKztKPPHsKxv
RSc2I1AHPka0GfDRbnyq5euamp8HMHdV0S5fRxMMPSmSq9ir7sg2w6s7lnSsRpoYY0beGilOVWsA
KClv2tm0oDb3O1wT4NUSFmVlcyhyUB8dNeEoh7zTkiXnh/N1BL96HYRVvjXL9qT9+BhoAq7ARZwt
AIxb+DUfIzaLKZEvgHFZAhAsY1gs+gFAfNM09KoYsILSRrQxJvvVa6sbx2wPmUqnbWux3k1b3CGs
q411nhawtofbVosvpXPWglFzjAZSie13hcahcFyIlb16k1P7SvHLqfxnOij7Mdf0SpKzYFMaapYR
o7ZvZDzekHB+ExE0YXfErOo021mUB7zMux1tzHCUp+p9WZknuDKgzWr7YzPCu6komJJIiXaoj9cq
9z7ks3gIRHzvMKbsfKIek3req9Ii0RYesR+vu4IGmQcyKY6pRmKBi7FI2NUoNsgoueVrFjslupgG
nrHZZseoAFXdWzvZtqxKKDaqfEQCYKRXzlh/C+L+W0J2aBCTLVvdk0TXcdJMWGGKT+juv0Wj+9b1
xZZMjY0w03JvGiP9MhKjrIpduxd+oSRLwx4DGcUz40YU82PoyudYjgfTFkdMmdXGaO2riCBi8LJo
dDomRLfBa3v1jpZ6S6Q8E0ZTr3vl7FxC8lpz+IJk/TZNvjhiARyQi5Skd1jCbH4/giEDtalBH2B1
sp5UUaNGUp/DDmk7nc4rA0wCYcaAAnU2XrmZ/4DXigJ35j+ZdX/VBcXNBeX/n1/H/6PfitsinXSR
N//4L25/LcqpJtij/dPNfzwSN1Jk/7U857//5o/P+Md19LVGef/e/su/2r8VH16zt+bPf/SHV+bd
f3y6zWv7+ocb27yN4AF1b/V0/9Z0aXv5FPwfy1/+Tx/829vlVf5t6oFp/5vUgzx/a5q3tz8mH1ye
9SP5wLd+91wpTWlbjnBdx1O//W14a9q//2Yo83dhuUJ6tm9J4XP5a/KBR+qB5zs2Ihfz1+QD4fyu
fOEpOnm+6wvlO/+b5APbvCQbfP/Jj9/+/pvr+LZSnqUc0xKeqVCv/Pa38uvrfZTr5u+/Wf8hp1oY
4eDmR9RtxpoiWHligsdw7Yj22JrPXeUC5Bc2lsDZ9JEWVwUVm+XOyyOXCyObeuYSa/hx52iEzS8P
Xx643Jd3pAuNXRpQH8dNG5XFqQFNfDK1xth+uf39qi/qIxuedp+DuD2kIKsww2UnaeGbu1y7XFD/
QBlPrjArh0rcxD4UOPq/iI0vV4egoCJ9uVot75I4MdUgS5RYE5csFZy43SkcjGPlIAW0R2KGGJWe
3ZQ5oyIiD0IOseEzK8BkO2YYGixTYpibySVD0ptb4ENzWgDUJLOmYt+nqlXsKHuXhPqVpEKapiNL
R4uaVZvIrwwdjvk5m7zww2THJ3cBwyfOHBxCNmtkUzuEvZTpTWv2t8ipiTmfBnyOFoWOCRFdxJ41
7ZjCQ/gQKGkJUbV1hAy2PkV6jM5tK3dq6PAR5uGnshbnadTwOX0BHK0gk1en0dkQ3d2YNki2W6og
e7L8UEAPT0nYs9iiT9sN8NzNodzZRJ9DNX9sBhyGHl38KEop8uYjQugsu5saatUNqUZ4+Ep356sH
X+N9ppRKj84ihB0SalkiCnUDcgAnlMUTG82VlZFHak5FvI2ahtU+7bHdUOMJNKoYaf8+Lsz5yQjv
hzb+nDJh5hG0HSdlSmbnvkkEQ7yiigblzlmjkqcS7NNm7iSZe9p9yKQFznqZKvzoJgk6ZyfZiKAE
YOFgEVtN+seSP+9fO005HhzHejdyAzZaZKtTlZa3IqmrOxvTel/L7ZSysqZQQgMDso6fDfVKT7bD
csdiTjbme6kaQqQapAeTb+yjVJ11SxForAnegqTz2Y5KJFQsXnej5SPfCrwvw/Iq3nSdxOOnnETZ
Q7mwtQCNvkTEmgNAXYxOnEHzA2VK7Jr2eGvm8HQj8g8RWgyookPnq26R9/RCJqh6OWyCGDZLlNv7
KWOB3OHJonJzshwqjFmq1oY53CuTBeiIKw+zgA/mUE9bcg53NN0UzDg/OeieTkjLWhLq686th+NM
YDp8E9IVDT/bBHcKQqKLEzD3e+yQtftgA6dM2SBtqJ7etS0dMWuG5NXZnD+WuWPyn46hmNmXmlsr
oMMtDMIGZNTc5/WAlnyEtDXCezVcF24z1BS+jdyjpR93KSs1krQTlsFnrLWPNV6HbWRAccRk6Djf
IrtjF5Fk7sErTOoDC1kHpDsrm35a+aL4wtFBaFc3RFsz8gTl4CLc5NVEGUCBOJgUIdKSrXn9qXc7
TUYfIhN8bRbM8iDJnbNlLi2jadhB9WEFV4ysHueOwiKFU7AdlN71PprVIRX4MdDO7j0zVTsOoLui
XlpD06dmAHVcO8LeTssHqwhvZKtBv24OdXPMnMfM8l4SSb6YtYtcc4Ok68VrKCrlFi0EFaAkAk13
LYR861zZHjyfHXq5BNo5tlNs6qT5mHKYHaToG/zK5BBjxyXz1qRwHA7bZVVUqmsLiwJUl5XqITbQ
St3HuANBTqtmQ+xXvFc1BCs5WN+qiWYXQdy6c+H2C2IG8xCVCqdGiJYQitSNt7xJwQIeXYyBn9iD
XGFem5ZBe4l+yG1nOt9SlzFVE8QVjbdjH7UfJhKb131d62OjHoIl06KRLvGuE9hMOJ3HmmPM7CZv
N6cUqUKbtiwKkwlwJkI0YtfcRQI59OYCGs9J8tav2ljXEW2oRYBOThuReGmPfeF+0oGxB19/QzWL
DGVXRps23WLW5mgMxcToAZYGLK9YChcjDmAWtBrvog/jAS0qmk+KXEYu9Y4QqgKTbkUgoO2vpyCN
0I+RaYC3pc8XSdAw0ecY/DdnZHhBZ5ceJrZV6/LYTT3Jel5+LANmKr/OPrnOu5EtZiMDcnObRgR+
I6Apyne/gIuSBP3BqLEm6CF9HDOKa6NRs3EATL4Ba+vdugRixHmDoNAIjjPqGLP7VlZ6Ji5GPC9m
is2YWMYK9wltzlzZW47qfofVRJeOtdUpmiN5HwMkrg3cUL6F3R2vP5J5n0ZfPpEKTnewv5rjL3OJ
YiMRlOYJ9spQmfR9hfc5phxnQS5GHgIdgMB1ZCP5l1ENr+O0KzMkFh05J1lfdqyaASUgoToLdWNK
q1hhJEupDAefa1iCRz9kyzCE1jHIwr3rQhh22lyuUzGnByOdgn1NLPRAARkI6pzdUpOlau86q8Ck
7J3JojmGE6XsEFe/IsLH4pQUoxds6jC+m+inrZvnOusp+7AGoRiFVQw7/n5U48iWokJn5ZJBCJOX
Q5goBSQ/ORsZ5ILhY5UxF832EOwx7jSL3z7aDsm7q3uiYAf251MzYfcwO/uIo8EpD6qfrsuOpFl/
mshWTT/SkXPX7HGgu8tl/ZK/54oqinLrepuHxFTnTCq6mW6QTD7WXtPuEi+ernrKPywbKhwPwrnX
FqIOY3bPSTifGac/RF6pAahUz7UqcQiYgLnhSDf08YyGLVi80K8QxG9FwTmBEirag9K5Nwz3QErR
knxk75bly6kAGYx//kyJ84PM3QfOnE8mQLMTFf5xDxH8BOyk/36RsJAAW+pvpX1f0sM1YItiLB9Y
PvTIamHaNPAT7FVWDQWcT2WeiuVChPZLxpROyda/Hjvkdm7CoD6znQlLwhkIgn8h3CVD51kcaA4I
MAqQDhDZV3SeM/fRBAm4Au0GS70nSM5RG8MPCWinC28Tv56/llHcnTqH1RdKawyebZbdQ2jsdxMM
eR17BBXC+6l8rFKyqHaB+hZMDWxbKwCmTD4gBXsU26wnDoNhfGHMb3bKqG50i5tAVwz9nuGItTfg
5E8gAy2+l2lVVz6R5FPMYTqtOzvCdes2d3kE/iAz0mNLfcTtZ+QqjN8xMIIVxcXiZOd9taua+l4o
nNRDYmOiznpqzGhzxWYQrKoTgWHJhejqScEkUVYnMwz0Mec9GzM3TxmVayptnHl7zyXN2Ww2UqQW
djeWtmaeP4rY8taM/9eDisaTJJ9iP9Kh015I+WoMb0YBE2vChQTIqa2QOaQExlblug1ldcKFXu3s
1L/Pm5Zc+ehhCp91TTqzyQ54ffk4nmqXETY8SpVFOwhebH2rEVxakJzi2gYlYdsnuk5EsOA3W2fK
TqnalY8x6A9CLlhJ77rRuJ5V4h4prgyMeyhElrW7Lkk3N6cMe1psvVWu0W6TzAuPlUcrRFbxxqss
ePkBIrg26quNGUEADIOuZGLoqhM+VvggwYsDezmm5LxrCG3acJKYwr/PWlEfhtB8FrbX7GhO9ZAA
T8MirOiQYq4osbaH2IJy1QPDb2vvk68bOlLwszcLxWhVp3o+FabpbYFbvmQRiok5zWljA6bGSkjI
CYeUzl+qHqSr/0a4Bc4jsyCL1kLBaafIpcXTSLE3qZLHqDLs9QXe3DWINemOv0KEQAfvhsFJ+fzy
aJsJkgY6DcO0OFo6fQZRSPyudsgzVZ9YB4Y78gyv4OZHu6Qwd6ndvxEwZWyxsAfYr9aTGb63Y3q2
ukKcSvOxJO7iqFtBG3XZRDiFgX2Mcmy6FPk7aJysRs0lEgKhG4cRcd16m+PcQiJcSiKGkzugftXe
zXrQ9WZ1MExFeZ70AkC7PSW5vJmOmbqvJ0+eyuVi0F8BgU7HGW7MDtX+sxAIW1bmbMEcSfSB7OEC
aVlYg9xxm71g4+YModjJtPzMigLcacZgI51N20K5rEoo83WGRUmP+VPFYLvzqE2XU3+OouoBQG+6
L+i7nw1/XE9EdhynDsUouOcmal9ZPTynFYgbAymcq0YwdLGzyxLiTcLpRNabuUpUWW260HVOCIn2
UZWiLXS7cZvLLl6VWYruLCnkURYfI4MiaMpY/v2kdobszq5suM8jepJ4OQrtGoWD5xTJfkxBowQo
WHeyf5FxxeFeZmR4mEa9xkR3lY4tQ4dnKIYV9JMUbDi7/Zi6WctXFFAHXakpog2h9Cbrsoioz+Q6
CoboNN3i6YKC1fJyUuCBmbS3a+M2PFMv9o4t/RxjMe4GXpztVCifNY0HcGozA97COXAxZ+RzfCIt
M08j3rsrnVXbTfFRE8KCyFw9VxHNNbr9zffDfEKus2LgSQBTf5aR/RIm9PL6qbyKbevsCdFRVZ/P
KV5Kd3BppZYzGgYwpKfaZEktXQw65UA6StofQ+clAyuzsous31T+e9Z1xulyYZo4SFdQS+6IU+YY
Xfauji5+XKRl99wXzbhU4n/cRR4PIjHwc9vLReDJepWnursyTfuySN/OwrpjIoUgX2mSfhLgp0Zb
vbpiVisVkRRKVDcw2hnhfpZX/Sla+BjpjK0PmWRxwK639jKnhdhajevUqPpd+zFiMIK7ZTrg/TL3
+7Vk8NY6ATqTMw/lq8RtatLuiT/MDSDHZPkam1YP3QF73YIVYlvpVLcq1+HepIF2mCvyjiqlTv3y
2M+Ly31pTGkTGDbikeVPqiILTl4c3xNXLnfjVCQnEd3ZTkZ2SB5MXx3KLuup891TXCRMoIWnPlTg
NPahZzIzK9T7LaxJtPxw/J3a9/G7F5/gP7fMDZQPhyJM1lZkvpWHMhCfScWLOV18lDNpHXIw+/4d
W7HqRAmq/H4RLLOkFbLajat2hqrChQmZ+ZBTQV8MNAwbqCxGGcyny4Ux31XC8I6Xae3n3TZh6S7n
ECQj82QuF3NXPuato7YYgoCmRs5r0CSaHoU9nGfAJhCjGXxnhuKDztCyzMlwzr0+K3ZdHufbcsQM
NXnpTuX9ETYmbTeFHXo0mV2w2Yowc24vF5lhfoFG/eC2wIRaZT1VSqCO8IJtVKsVbvjoXNQu/kG7
LfcInE8ji9J9E6d7aVTgFTjy1o6locwllnNlxhKfR/ycUO3+POb3WBzzrkVUnxd6E0orenX6jqQ6
8pLOwRzchXktH8qSpYFJemVYcqrD7gHMFjGuhikYJGMfqN4nSggdZ+XMxcYb42nrJUlBtEPfP3ah
OLuSVlBCat9mtAtS7uyX2cyOfqK6zzlGQHLUATrGgrZzTOvLRrY5iqg4J2bFl6XpIsQNnRfs+UfX
cd/aLn0MzUwBXoSYMgq5D7EE4g8oxvs5io6wG16DLLO+5lVxoijwcbIzQYi5pyFj4nm1tR2eBn+R
yerxQxlV38BIzaSisrUsWkdSK4z781Coo9va8ro322KnsmlcoeRVV1H5xRpSGl43Y5o59+xA7E1d
ZMOujhZePCNiAYXwGNvsfHWJlhEWHOoUzXpiAuWwQ81IzgImv7rKSZkgPQit+RhcaSe+d4fXCSP8
i+2AQzRRpMajePSU9+p/TLVFTr1f6k3duhalfAM1kbIBkkFYALQ1XbUpPN3ZUO6eNA91FRYJjfkG
2GCdiY3Smdz34XgqSxema5nQhhPvdZjPR8+Nh/3McoQNiG+Qphg8FvPEKhZRI4I5Z7yummbaitbr
N6E/4MWI0BvkzcewQLpEMjUTrmFSQlVabqhasg5cJmGDFeWJ/MGMdJgGJmpnrQNlDTRTGP6T3psX
Z0u7K4z48XIXa6HpdFulqqOuxQVelP4U47hYpfZsbkhar0/9Ur9tlwujAN7auJx8sEnFNCd04TkA
U8ssdrGjn8hCJIerV8NBixCTCB50tVxMdo3tQg/f77IvRdfS9p7aETks+MzydLmA98YAggG5QOIL
cY0Zpwpvm6iYoHPykGCmPyFwJI8uD1krZOYIXt1uWFx7c1CcUs067nJhj3h0Ag5f0+ybVeeFYEpd
Kginy6InaPinL9dSK053SNSfLzudgm2NzOBfj6OVH0YOFFC836zKB70fZRiTPHUwvEWnohtowj0F
Q0VZhWYQ5ZYpjw+l5sfrx9Rjlau6A/8eRRHIHyYNIi8IGT+M29FKxBpFjrXBRonTd/Te+mm0zpPj
n3EFWZT/5hKKe7dNi/tQx6cQnMSJV+9WcZA80q2L2bxQPY7sLAahb5GEVlQkUPBefeVYXLi3Ghb7
tg88WkvTEJDrAQsMNQRDZAEEcmskEW7RObzx22055P2+ENVZ+ymST4rslI8GuBjLUKNvOyEX4yH4
lwTZTGWj4orlfaLjd4paxHUbp2Qcd2Vo1sisonA9lf1TEmcH9mx6OyE6WdHWMFY1P8EKCQZRiFNu
b/3GmnZ1/JRGsGumPGdzBLdk0CF6sOCm0+M+UQmVniZodzXkAZviIsNjvxsrpmjZjFi39hQ1BEFM
iHaoLqL3JZwHNdQ4nJRlM5b7U74pI75sOVfZRjb4bloRdTtBhsjgXy3+4003yy95oo6tSq9QGwy0
NPj31fzRHeQJkltlj8lNpVJqdJ6Fb64JcX4Um5IiL3oKuvDg9Xh2t4xh83zuiDfdy25+GC2EUyxe
YxI3qF43Sz5mJcormyAl8n1j66aYiGm0DQ5QP7oSfDme5TCUe/awo52x0omqrj1qpakRv40mNd1B
VVcj/QBgwdlLNCj3YGeYkc003czt/MFqDCJvfUFL2nig0P+wrUhUM0rrU99Q9l2WsfkA3JW+bmyb
zX02R580q6L7BjAaLRoank6bUXBesFepfmAjEItrRPgDVfHwoZkRoDgBM95MI5hUjEfP1teSNXHf
tOE1fgK8VpNTXUkwEQV+IMezv8rKn2m0PucK1VuaySdaP8+u01jbEIrHXrbp9SAphSgvwGftlx8q
7ZNRQ2uUKQN3YxjIYxNa9gE1wXUK6pzFU4Ki1tz59fgRwas8Gtb06KOCsbyJCCzGLGa1+qrqkQlO
3XCAXogB07dIVrbCdWhgC0xd7962aQhEvUJiqGHsWt61RymuaUzaJllZQyJGuZilwV0SXHeTgdzb
rq2tSdfEDLBMTZ4DCxdqnzdg7zdcEltNq8U6S6snU0JtbPFmqPabQAtm52gUtAEUILY/6/A27HRw
nJBHUjVEfMjyADMeVpUAmbnvekArmuEK/f5CXhi2SHVBjNdzxZdlMqgEJ9+oX9zaeR+/5nQJV6nO
r43JdK8yHX7M46/sVNFHuW2ybROObpTTeMHYspW3UySQfSmqVo6xQ19ePjYOB4icHyrX9NkvCbxV
Tn7uopdFQrsbBy9Yz96n2BoGygMChCBqsTjBuNyR2LRo3MyymHb9QEnACa2cqQvva0CZpV5UFAgf
avtTEcc9gaPiyWntL5FAt1gNcBHw9TyTgNqtSWghYYRs6rqri107Ii1KqCbmk/U4Uw6vJ1LEOOfK
znkMFoJPgG0sK5JHZEf4qWPSNLyexU9GkjomjZCBIn/VBIX0petRkarntaBzgqbwXlIYGVj1NK0Y
dkRbFKuICcuhPRSVhzkvesLTjHuT9JSH0LE/FpP6nJPxuHBG1L5lSG9C74MdRO86xldMDDO4oBJn
ph/H9IxyZiOyp2H7NiQj+VnP2c/ao5nCU5PSUwCoZRy7gbqxmmJr64kiWhsF8qzBQg7BxBav0sj4
0hjN3oV5VVrQo+IIkjwxeCiqENivZA8f3/jKyb4Ja+I7nBwLJFBfNtdowaR9I7Jzb3GmVfFTxf4M
lWFZIOyhWdFo61kCi92zZz7Ofnmlc/foRONSwEsKDMP1VaLmdj+kO9Y0NxAMAfbU3trEZ83LXM/s
7vgikoeqRLpaQ0CnZcKxM3weJF7wICTij0Cx6/ARyyWj4dlzczpAlcfXoHiJPixBxhpkORrpiwk/
lVyndklKdNeVsG9iioPHuDDOCMailTP3OEohVYG3vRlDJMtM8Nk6yQgkm7elGxWr0sEyyVlf1yEG
EJnj8UURiheftMNUfSWLlW+GDMVrHc/HfjmhGmpEgQGBQaHmreCRdy6m+oR5ovEo9ebMl6BzNWK8
kT3o1DXsgUy59VFyD0S1AHal5wA3FRbzC9XNr1UBItiJgJgNR2kpk+xBSTsIurNYFolafCU645xM
hXlkrNnMY3b0THpESuqt/01CuQd2nEIZXxnxUjICfkrkB7J58ya141c6bJgnW4gwVO+RgWLhqAu0
Oi6RqCCHsFyPNOxyTulNO0/5Nl2A0WC8u43XjI+OLE5ZVhMhXY2wyUI6kGFp4uaEIYHrlEFV+gQx
4fxvyauhb3TSNWFvMoA1MLGuNBdEzZgdWP0S5uRyaNogjKveuo5ocA5p/up8jd1UfLDLHpNPjXXJ
LZyjW4WLz80D5OFh/CCHbeuOWEA6v8FaRz2pMqUPNaQ/t5ruwsiYsbd6Kq/h3GHWUl8KSlRyphUc
D6BVpf+BXq63s5bSYdGT+4Vxr3fCfbCscX9eoIarT7Ed/9N9P//EmC3comzHsCHnDWo2NyGPqBU6
pWHK1QhuAiUSNwJDNATlEl7NQ8xsxUmkPhPiz7+vA3sRG6ZP5eXpl7/55er3l1v+vFiKCR7cDCSu
vIQvuhtrtma6eMsbLheX5/68+f1D/Hy/X176T3/+/f0w0ZEKakHVhqxJhsDyLsNSzYH5SznTjReM
2nKn5YUW4A+zW2XafjJnEe2lNoHV6fYrRbEJu12Jdq/wi0PO6npbxqTaTsmh7z+STcNsCIQpxDrw
Qcr6lFY5qUXD9BKmDNOhlFe+3bkHw4bywGaJtsuwxN38+SqSPvL7fDY4bde9BMtWhfXTj4vYR6mJ
r4rbqA7wwV6uhraqaPMs9zamjE8Zfuegd45FRjwkd/7y+OX1ZE7F+vurkBzX/PL6nh3/v1e6PFM5
M2tLr2DlzBz8/a7lFX9+rO+v9fP2X/3NX93nAPM7ymZfLQV0t5mq00CpcSUdDIiXmxB1+Xf++9HL
tct9l0cvNy8Xlxf4efOvnvtXL5V1BVwPwW9RL80RGm3UlegbaP5bDvDl9l/eKUqYxL88XixPin4+
6XL78kwMsLbu/OOwtA7qjkOafjVXg0JOP65eHrpcuNGGEplx/Pn0nx/h533CHMTq/6vQ/kcqNNe0
7ctX9V2vt+jcfujXFiHd3397fqszSOp/0KB9f84PDZq0ficEmuBTYbJLUq5AaPZDgybF7ygMkad5
QDwWnRnvlIOvC//+m+P+blrc7TuuZJW3KOEaVonLI/bv0lYW0jPXRc7hOvJ/I0Hz0Jf9oj+zleta
qNn4gI6QjmM6f9Sf+VbfzVFB/pf21Fe/Y7aN7mA+jqy7qh/H0Pcv5oeQ8W/QGm6LKG+Rr4nlxX55
MwieNFT5r5DQKZPv409it6DrK5uuaXCYaivZ2X6HcL+HYmZBpdtWRDSa39gyHDu2ieZ0rXL/U2WM
xzRjfRv19IUkDrgUEkw9gH2EdrghT0xvnARJqp9HT7ioH0twCWvPE+cIV+KmtKth09VgSxzQQOMo
/VXsRleF9g9Dg4rdwJ6Hbau+/eUI+It/VMq/+Eddz/RNbF2W5Of947caeiC9BDWdw6RB1bT+EmHu
s32IXOJIiIazQOq44PjA2r2zYz+UiwEyyiFBBCzoo7JlkZ4dKA6+Z052lab9sPET1EWof7ZJbmdU
XAkQtRmB7IKdVZ1hL+2IGbH3SZc6R9sXx95DBjtrhxCXViBAS9jvlbS+BLFL9KwMmwqTkvHzL+X4
MCdbBr6LuXZYYac17ChDKj6pw8due9xQg0RIphJaCFK3n6YKL2Coq0PoW085om0oDAgn8L4eYmCt
KyWEy1OidyueDnk53JLQQEwbTbmNTfDT/Fal1W1i6ne8+CDIkuih7LC9DWOPL6DxN5OTfC6qBZEF
OJIizCKQgED2b36r5aD780EpHX4nV5kuZ+ifDkqTvqvIWjRFuKN9uq3BYyySF4VGowcCCLEQqH2d
d6BqHMgTsOFXSQEBcvbcQ2NI2LBduwcUeNCJ8Ml3DM1DzYotINduY0fDiZqmt3Ur/9PYQLCxHRbI
JlqpOIwzOFx6j7NhpP/Z4hOc7qyPvQm6D2nhuxurBicOvqNKCsxmBcd91RvbehjUdnbUlzR0xpOo
q0+kol4R6+OzBXBjuIFYM93knNnlwo2/zQoOPDmymJ36K3YcLwRE3wbNBAr/VPTDcbK9jW2lH+LA
uMHIcuXSdIfbLswG4UxfQkGxPbLV+BWdnPJM6Ks700LBEUyLoTyOb5SaNtJBR9Mk7wjXl+LmfaY4
Yv7N7/QXP5OPEcjyfbzlnm3+8ZQimqrrJjmoQyRKmK8mHThfuxNR3aQ62w+tk3z6129o/dVJ7Pum
QKTr+u4/SXNd4gTxbPGOYqRM7nm3s4/uxllOBi/vPoI4+EBWGZwPH4LQtIRHQ8ojQcCmtJfje4/0
O4UZXelD333+15/tr45ZxdqeowVFqxLMG7+qhvF55zlKCOA79pVqEODLkI/GTIY315UuHWcisfM5
+ze/wV+8LUJllNTSRzGNXvaPb6tq2/bTwfAPNEffR9d/NEvGA7+I35uK2GI9JhBD/Md//b9a5vKy
fzpDXZu7JaoM8c9zVKwtWw2cuAezhccU6Rs90JcKh/QqKM1+LUsrRSYDstCBmScfE4g4q2q0+3Uh
zXfLUmSizDhwmZY47bJrLy7OVcwgE5i0DyJeJqVpPrGRBJo0sRNEZrwuUw+Np5fdOk0EMXWKPua1
cZc73inv+aonFL0b2pfbivfdpiOtLkLPdnE5tBybt1QjEMp6OEiSNDsqjwlAi3NuFkSHvCBlRfuX
a/R7IfHMEnxJVSCt8fz6awu9qEzIN+lIJQpIuqQES9ZZJV9aNrOJyycbEtSnSdWAc0Skh2eD0lXn
nmnYJZs4aomOyCA/JqRY/l/2zmy5bSzbtl+EOsBGt/FKEuxJiWosWS8IuUPf9/j6OwBnlWzXuZk/
cCIjmKQk0iQB7GatOcdEUmxBUxrngScZprPhMxnQDaFFzWHD9qNYrNZDoBHsdcYnvcufW23+W6ZW
GuPjg90w55RKp67a0HkyfC48z+HLNUv91Ron1Bbz7DDSiutL8p/o/KkyiPdoX2fzDd0vWsu0NNP1
P5wRwmDN9PspIVVcxZyIwpao8c352v1FNu8JL2kDNrZ734Ex1evbKOvuoFxOO8XDx985N7psI8iY
4qLrYCaDxr5M/aRQNPYP48BSvnOTjuIuXXcydKW612RPlGYKmysFpUMebgcNADJRSyiaorYw/4T2
3EbsdUUaQwdAZ1Nbm6aNSNszOnStZauw4f0a2nNDFKE7jBKxNmWPtCBpULzZJiYXm8r1JJlB/GAb
pOOPJrOOtgjVjWGyW1cPFUEtTj5znggsW+V1sxNIwy6YvL/hfwUz6I1PkAiBAUqTgDqKLVC/iulR
VwOIWdmDLOWM4KsAveUkjhWaeHXapN8Kw95CEYXRjI/FbSAcmxJa7NSyxPK1FEGDRhmYFgJ86XYb
dMqLBVF0qIJxJ1P9GU/gZ4+scLBo5ks1knueJuFjFFHCKakAWJ6yAVR+JnqZ9lGtXMupPaCrhGHR
2Df+XVo6trP32wpIhEQTGvSPelTs8Wy7Uk1DhND9pQLrv8GrARGar8r41PQJdu+ye8hK8weQEox2
8HKyooLxUWBZtmzeN6n0t4CF9do2Gyy5sbaNHTCAySR4bjASkYEjHLTZhu9q7teAbVGoJhnwIFzQ
cQcFX3BRxIdhSDmTee4ax/Q7SzNJZZfCfjMm8+pU2xoakYyYmRAOgoWRbPta3wKyX89JlVOYreOo
2pSRnh8GCnScDZwS+CsCTv+ZEx8BYNR18PNxHCFrjwW2flM9FPPkrCNal0nQuNIoAuyi6StOvVU0
lMEnWBGPEVqSkIZDZAViXcYj9A+iuVJilGiAAM4ttr1NLJPByTBSZlLtnL6WOcScdvtSpRbqybxd
i9G5Ob6F00HpHrH7OWvsyM8plyvh1Pot6G2Ful580ohbhMh2tGJehqnE2hWe8ckszatFNpxba0hR
Y3SEmcrsUg4loyB96J0aQMsziUDNw+csHtA80sbrc1Vf5XAXBwFWbXISHHZDrq/SVtvZgNn3BiKO
VYAMjaKEPWzRX6M5BxqWjXN6AGnp3WTfkbpzmgL9buxat1CU95Q4aBatK2YbMoF0weppSJHJed3n
TmQPvsrxTytVPZnVcKxtyoUdK1ST1UpuFuk2a5VH3WNkhjp15xh+toe5uk6i8BbJjOtJ9g816MA1
jVeYGYoAXwbR0NK4qqFh7sc4xLC9GkAGaDMePV0V3ki4ax/hLIgYotMdRdPPlZ7XqzoUwKEgJBH4
DhltSPR3pzl6QfsNe3R/qHquY2eodzVBVklZPmbSPNy2SCEvxahjAFeyC1GEWytqNoUdfIrT7jtK
PaCLKq4VrbjWw6m1ys9N2T45tXjDthmX07EcCfQNHbS18WhjVauyaD3Z/UuCMLRtPBbdzQ7A6nUa
GtgsGXqeCGAUECaqwEH6XCUd6JzEeY9lCaE0Hh4T/OKrFPyVBW5t5op16OGcbaZIcddUybQZkfu5
fuwBPRy0nSIMlF8WyskkOXeZ90T3ad0P+QQGAFhWIZLP+GA57sanQu1TAhaoP9MEVgEk9S+OYDZR
IjW+FYqT7dEfgzHVyhsUVWWbszug3LpXhgYe8Lj22DfS2h+pjQrcIolBbiWvCae1hrOndw8l2vHI
4GIucgFe0WiegfHfFKKskFxHs6MC/SjJwA0SHfi+sAAn+9lmf4P4IjVWxRAyRk51AYUVSi+ewoNs
gsTFz5WtyOB498InQJHNuh8ZNAP9ltEAnIUSK0vfNQOVVS0gbLZkJI0q6xjPuXph4eE9IZ+VYjn5
Z12Zb0zbsF1olTpLSRTxff9cOMAEa9Eie5uQ32oHchyZbke8LgPHKnbGL0r4xlVeu1Qqo43pOJ/a
2rkNGnO178TPdVHtjEHj8Kuqv7qp+HwOVp3u4jK0UXKNOeK+koAxUrjVVD2rtF/XrCOBNbS4eyf9
tXCMz6RPC4g6LPCYN8OuPZlWdix0/6tOPGPif00NcLxpCaGI1dRzU9CJbejQbgqzPwqvflEV56uX
hnurgEU2esonwpT6FRL1DXv9rnQxoexxL7zCxHpKGV5WYyLvMHZmIOIS1N7OJu7ZRsYJmgz7R0SX
dWXKijfa5S/9TDq0oRT1WXDN9eDV81/hHCUZZmE1NiC86M5OKwYEKIHYL8/tcTjgB2639eS44wDZ
RndYGvSaOa4Dcw1LAkKB378EVg/rT5EkCuKOWVe2gUKwxRvVJnDTu2BP9zXZDPw+A7g9NkjWO4tu
UhJD8hi1lxynyaZUTVcgHnBVA4EfYxy1CJqhoZSnoXLIjucfm2TOpYb6NCjoI5QFAXWl/xwItmt6
RHh4/7lRcgzL9it9FPNVqW6ApB4gVVQu1nYyJZTJWaPZZt1apennOFd2hLNs+jGKdlYnMYAV2PUV
R/seRBRj2/E9a6z7vsc5RMqSOCjF8NrY/rlBF9tlcJ0zJVhjzXseR80gmYUw2b4A9ciCx9WIQNgw
DSTElxn3cQE+PzsYsxJTYedaG1vPMlXMuzgP2QD+JXExEf2hsUWE2FjmjeXqtM11gs5lPGJgmBTq
Oti5IUgCbOPjtmi+gu643Pu48We9YBrRiUEmjfNvlrh18PpInpeotCUqlkQtjtasfW6m/DoO8XQk
swaVXBpiek4oqC6vJlFB7Vpk/KXp7w2JZ0ym9HuT5rqIf2JEtJVEdb2o9jCFMXP0MEYCm3ZpHGm7
VheXwsR6k+mbrBcUvBtxiQQ4rjh95hRn2jVicMiIwVetz2rERHteKoT2qaI5TRKsQQ0bEqTfdzo8
9/2U0v2V2XdTSy52cCtC9h7T6N8TAnphmYSM1g7u+7x+zmr6hHF4ohb9veqHU4gVTpPiXbbWm3GU
8/azcxpIBvl3kfj3ogGcJfqU7Q+NsAhKL6uMS9dazOvtM/bP76yhTl05L1OMYBOpE1MfxTDwmRDz
MK0gKmEwbfhXJjwCbuGkb+z7xuOi9+l1QLcdoHJUj7gRwdJwuYrMOHTw+JBlEf5Hx6Sd47gsAXTb
bPNP1uw0BbiNB5QDHdfmidAh5MkhmuE5rvS43GQ9emJkK1fW3SSYzv2DqWUYS3pzt4jjK5WeKoSZ
io5slT9FcQNqhrXKcnSXe8u5Ek5Iw8LRY52t+y3drdm1GkReelzuSaPVKfMgmQwCB9qcg/CCgFgz
nb6gl9WwIQQH4is/+xHVn77LPnnS22VzQUON4h9R5z2xYdqTMEm7PDPPovGfUTKGu9FyZmSouQ8H
ZrcMjCFyXrz8I/UdKEFsXLsG9LqD23wOjcY239AbY7NuELapkJzjmgIqytgflhpmE+GbwBbg+OC6
ZK6xYQvN7VS1r+zaWB6pigoRGpkF2Dp+oTNuur3F9sTj66ma6EdnUJCbCeNDF2HZr/gAjSCptxjI
vplgGRgsMY8228vKBkUxjLSSSutHPE/rc+lv2SR6sLwKC4SRAfFa5oihli331PHaWogXMu2aQyFS
uRnmfy709GdNG11Hkh4yl/CWMhfg0adSTd4wvLKuJS0TjU30tfaI5h1IRW+SgzXw+aLqGqiKvu59
oGsCpbIbNupDJCQ1tp4/ssc7paOt6+TMrnTg6B0zHrot9M8CTEkx+BMyy2LdNRo+EssJNpa498BH
MT2zhKP5TxfYezSrbB+NyCMrPd7bSfueWtgTw04cEkrkZxGekzaRm9TDdoZJbR2gINrb1FNJ9MzZ
Qc1nDOh6a1POdUxrEm4abDuN6gF5joVrkkVvVGO49lWJOWkuR4OBgHKTqclhMLnG27msiATY4WMN
t8YGkmBREcj68VRoPuv1jkKFFdUvnizQQFLhMNX8kwYoEEgEyV0RCtwKdSnUeGbtvjLcXGfRRM09
26SVTaSzwpuylAYr4CGvT63Gxb0cnoCRJgzI0LK86K3hQLjdlH0SKlNZRGWwN/O7CJ/ZKlanfqN4
/cNkDP0K9RyXR6xfFV3eVJPCSViympaOfFBmxumAjWnd8K3YEVUMoDCfwza8KR613uWsi4cAgL3a
gYphddIPKnkO6o9pYv0QIGeYCyFxxckzQeHi9ILqNNcXCTR6SiIDU+r8O3ZtJSfUQWJ0nA+AHsxb
6rkSY6fmrarAoBQzq5u8DgpJ30NFvWbGY9ChiR4DZ7t8pSEGAZfO61yoxJc6U0xC5Am8Wh6/s7bN
Wfh0wdlO5zquMsUrq0b7zgnu9k38mA7DNYIA43ZztlkaGqBj1ERsAMs2OAuQUxXgTSk2rEwmCgjX
8+TWcFyX4nZGMY7Kdn8gOg4/HxUexUozN4ddRCMZJw0MKFcMFIbzwgj3NNcbik4xZaPUPLRNT17Z
GL35BlUYTTl3GkWJKkKaiXLXk0CwUNMzHQf2qey1wIXMgtisIygiDTExktq1d7zHoMaqFngTFy10
VrZfWYvRmYiKeJv07BQmZzho6KErxUTIlv5gV4C4KPOOiAu+9H7cHeKWgLhETj9SlYhsTmAzoLCm
ODHyOZRzlcf2ePbDxdTNAMbd+sLepTrVOZXI+fVkhsQ2t5QsOPGoX6B6i09LTwZJ3g/KKxzmXj7h
db8mk3mDeouFVHPrJG1cm/AVoSCJW86xyQB+D4cNlTqhumFXCRfW4q2uDXYCefxDnRhp2+qCAB4z
Y5iKjTeaVMM0cRKC4FsK9moKpU6Akx+wLRIbSl1NQdQXA6dUAw6dgyQFJvFlruJ68bkpAet3/oua
clEPFmKZxCnWaFXnOhqrYJ8QEMszg83I9cwnrL+XBQnPhGifTNgl7Ep0bR8ZFEgd4mMUxpR1EEwa
9QdabamPpBazoef24UNsDe8VNgmm2I1njAc2/Genh25IgDH+HptV4sA2pzawbopGufNBCOXhIS/3
lSpKOErb2Oh3fkFANZ2Cl9Bobmrd7/MZvSAif0URGwwd2w4UMwHH45OFpY+wNlBivfW50nC94F99
tsga11L7vZPK16pBW1VpigGNcdqW+sHSWBaGUUgpytTXFfubQkQvBYEQoHuGN9vsFSRG8aHTk3Oc
auxrMg1szoyl7qx65sLvkaQ/lbONeAqvaplc9TG8gZ4J3SQNz5MTWSsvqfZOpfqnMre+aG3y2vhs
FkPoqM6cHxThc4ntOR5InTrmIvNV8yZ/29flVXGMckfJljDsKaJpjw3caNqOlXCcn4aRZYrV3EKD
euYqbPfjhK1DmPp3bxKlXKse1k7qzAHB4vl0XG58tcTF9vG4mimbJT16pc7lqSq1aqcr/kPFO8DK
jmfRNhhDukEZTzVpNowl5YbsNwqi0+wPwRZNpJRVqcflsRPAqdTxCMXgUqku6tnZoyE79aBmtdZ2
VYoFJBoJHGO9urMQ7YOk0LVjE8ez42u+W5i+OC73lhuiJumYMne7STOK43LjtUnAHheZUBPE+s+f
Lb+YgvBMzX9w/Yg6YZUTIerrj36rQ7vc+EQlplx5cS6gTXQtwlH6k5RM2RrXM1pVmid1xkzmzNqr
Jcvw48Z0yJfRERC7QKOyk4IYfCkE/x8a55/QOKacK+L/8yt85zdRwst7HYCQafLsd13C8rS/dAma
Zv3LoYROIVc6MxyHGvpfugRNGP+ydUtHxysQHvxbkuD8S1WFIW32FpbGLe2hf2sSzH/RBNaIF9AE
KgKNd/fv9/ZXu/wn0egDePSrTkD7XZTA0E9HRHNgJFhQeED3zH2oX6r7Uz5RTK9b6xaTCYCJOx4P
deMfGl8lNaRl3kxpLIPWIajMQR9uQe3NVPrZi9EV7Gy5dSpnHyWteiGe4ccv3+Rf7/bXdyf033oP
y7tz0F/Q6oZbwBf0R/PNNwcjsYPGuFmY7Ut4+heCSMDaS8U8hIl2yw3vwdQox2Y5Fe0xpz5CoULb
4302WK7I0I191k/eRA9LmtEcTOhgSYWnrWM8vWu9EDkcprKJHp6ee1/+4e3/3sT76+3rKjJ4adkW
x//3L7fym7ivcs24Md8Xn6spjyjXw+OL7Rn9OBlgGRDo3gc0ffT+8+irzX3DxJkSE4Os3gjBvSTH
spHZlYCQtVRoJ8gGUFZRgQJT8NynHvlyoqwOXVc/kDSAAwsZaO7N4LZCtc80Lm//8Jnmr/yjQzh/
JpvOuaay5iT8bAE2/XrCCD30MydK9BsneoZ7DGkkHBkfAyoZ9QIWqk2TgPS1XtsWsZR7Ly+Vo6kF
43kwvH4XyvJZDmN5Yu23daJSg8b9JMKQsnkUGw9WUiHFgyiH46Zx//6tL4Cn/3rrXDsGVxRX1Z+t
XBAzXusXjriBj1urlhI9jNquT8tZOE/10fa74ESwEG3mcd7EJ8MbsYGN7Lds7TqoyZrjoigKd+x+
hi1IRQpacR/uKKSsSz7CSYnERen8kJZlDYKlyvCoKLqL0V09BQY8Etsm2BH6sjMrzpIt5wblSyOY
8HsInVOyHtwmFY5bhlO0jvsg2GLbD3dKX+RAUO5MnxJVYuTgXr2JKgZa69IDctpSdzqUo39F9Oaw
6+Ampu7UWenOtIJ2XcXqZcR8cjBDpdlqBKMYnmrgWMnHN3Z4xKP04Uun5O0lUozEZagYdjXhpMjD
NchKatPdLff6uLuPI+T5qq7UD7ogFkUtPfImnZ0sxcbpe6JUrNnmY5Dqg8PFVTSjIY2pKg8D/oQN
675vozU4B9bKryLze1D00qCrVOzNtK72f3+8Z/HYf52qlm6biL1MTf2vHrrs0a0OdiBuimjPnd1S
gZKwRzwkyIt2R9ri2usGkYZj/RyERE/EqcSE4eektQtsGwEgmZbkIw1yH1tV7dYrJIJSZNCdkfQF
AtPgzTgv//C2f+/B/7zCEK85KHQYkvn/76OGpSAYHcxKu00mthXVCh782LoDhMS2xkrltsxExIGf
lVi2zC4GdUCS3x5r5111VEFSXfhD+jmUAAkavE4dKs1B6uplRvsgoHry929X+1++ZV1DpGADVWNY
+HOM7qCex5RYNUKwZHmvjvjox3mXkpyDlm6YlBnI00weZWactSmLz5ofPYexbA5//0b+kLwt35uO
Wp0ascq7Mf/ku3mj3TA1cZTarKOIh3W1ekmCyDrn4dx8VtpPaUflls1qOMUXXwzOukE6dLd8lSPE
knDsk2uFQ3czjSzNqRRF4gAKmFpdjYEqjJQzB4cFYpbtuyG1DyLsHjoq4FewS8fe0wg29ODPVHZJ
GKSSjehVk9cIpMw/dOUXBc4fI5muqwZLCs0GrPfnSMbGKkdf7Kk3yJNYpPvo1M+pb1Ol25skMh9G
9t1WLm/KDBwr0DW8RZZ+0cbOckWoT9siatrdSNLhIbDZqDUpJYNJGXYTdelNqRB1+ffHxvrvidyG
SjbPGfxHetwfKj2tiFQwCZ24VXUjNyIlcZVBejfZ7deCfdydNA3cXwk81taOTZcEhvyECcAgBUls
2ti819jCuUY+fAXPJc9aQAQXNuw3NDT4l1QOCvax+ICs+K6faFcIq9MP0nixGvSHaqCDfMmJzgMQ
EOzbWidQh8TcFEvcFuwWUSGanZ7bdEzPFGZ1x89PthgegO/Kc0PB15VRpdEKs+FrkAhAfflaSvD+
SkcTZZgaUHTiPqt984cSQdAKC+2mtPZRjyhK5pH2iE1Gf04BH600kRtoqzHRZ+lwIWQRWEBQsUXn
Q4k5buDvv3djHiv+OFFswSWBlMjUHQaU38eSKCEiXo6OdnOcYs4en7qHEf8SXsqq2lvwHx4Up+vB
H+PxGscJPVs/HsAvO0g10wrkOfEqbW0c4VDsjEy5ti0VVNNASxOpfneISlIxZU41zX9uZzepLp1t
UbbFxqJOu/IoVe2z0Xj0M8vZdijY6PdZeN5IRSCiftJbcZF5oeK+8/oL8ovt1Mf7QubJI9Qffe00
sC1Ie8M5SfBLH9mFm6IcOIgcZcLff1Mai+3/+qZQPEl0uXxf5qKM+mUhrAyi7SxowTfs0S/4P+mN
t8FrTOruqS41Y0OkHwCMvirJn0zTkzk2q6DFYBgbQ3GCoIXooBgvmW6P/6CaXFSRvx5DS6UrKdk4
IFtWkSH/cQzTxhc0aceaGo+en6I+ru+RGtMVjZ+9UpHnylbOg0KblNpsRTU2yXCZsBeWFrbH5fQt
9Jj8pLGaecSKfqkkQr6w7dTz6DmXOTNk7XtWsjMEXHMYrYBY6gngehuMbqajJTHUh15/6S3mRaWf
tNVUWMY+tpt3JUv6AyybjCy5XZqYNBoNfCoDcNmxBEoRlAV6MfKAzHo++XUAOCq4mHWKpXegOw//
xgm2mk0NLUOhsA78OdIea/SmN6HgUt++xvF7FI/tOUSSkDA0s/aAu58LevSatkVXVK26ArEBDu1q
DeHGX9c+ihQ8PWCjQhAFdhYm/zT+Ilj743Rhu6RyQemMagh64Jf+fmFNkAjQB4z+TYl7wrQVnCwE
mUL/xVZCcOeZLIhvoTc0W3sa5aGJwqOjZ8FTMynVAT4ZAYv2F0kkytUcsZOuhD1NG3wLLBs1FaIZ
4HCIKGOzBYlYryPrS1L77G1oibij06vXvA63LVWJe1X73DSl9gDY/LnpLPXS5vcQiu7UDkQzX5i6
C6Lqa9haOyQUYOGoBQYPfSesx7TB/kzXZiUi0bmZ4UKzG7aSS3qFwa+9ZCMfqTOAg+TRHIlM1YoZ
Jzq1UeRvhuTBDmf3bsAqabaWI29bRxLuUxFIyrn4l3dqNfu2BkNA7gJdqUMXPv+8J6BzpsaRgAHi
SULPO2th7aoxdmWTujEWyXKlK5W9sxNc0H5bQjZT4V/IQUP6Kx6cqfdu5Glb7Tmz+hkAEr1ovV3t
Iyz0tHxB28WesaqmkTMNxMEOtTVFJDu8I0kcbUJUdDs7qm3UIKhm/DqqN03vsRlrMe7F5gDjKx8R
nrDoJTnhFQW9dmiR4a+nWiXJchD0XZXxDMo5davarR3WA9jOhxtdBJ8GaBtdR5Saq8FzLFcf0q9T
G6PKrgI+p2lcB6M9K8D77ogbav3qTg+DkkJ1DWRB73W6rtaMAWxyF6DmOjW775Hok5NKQmXaJVSl
pAcJAkmGBSjkRjQjGQ8tV2+R2t+0SIEyFxAlNfVk+3pqd406R7/vmugNNdx7JrNgC4HZuo0Z4cvs
lQ6dtO6NynutAI3eh3m/pYlM9qnGCRFhtlWKOt9DG0+2Zl5/MxI89IM9kd7Q4QCgWknXQ51OHDYs
lRLHmTNqe93U/XVSx9dQoekUFciX1DghS2207gsulf1QOM2l2LD/8XZOFpxRTX2XGuUw4NHRJUGv
zgSu19vAqylhjmF9TWDSTymiNqnJ9CSQdFDOQBroMd/CkSGVu+7Ti1fUlza0KW4bcrjZNTC9Apt6
l/GxrLAZ72RC/ixKrIKkyyDb5jDYQUOmOFnH1tp0HrswfzrYqhZf++RHnnCBAT5y9ppaXh3es8eS
K/fr4TLqnr9poSBvQkzSKApYgTMg09xUdOsE96Ldwb6BRxlX1V0w+fWdkdC8mHTB10rR+1Qlhe/m
plEgabQ41dThk8GzzoqKb76YFPkCNDfwwM4UqF5W8WSo90nTqPfjNPb30cHM6OaHDV8SDnkSNjFd
r1IHk2cchP616Ggl5AbO6sB6bz2ICaY97cNmsO60pKNim9czmkgxSRyY0BHaeuGKyvk6ktaRdPob
uQwKgMoalsIAO4VolVp1h7nbr0/+TGFqvttNNFyd+cYuwCmVkqIQezv75AXod+BIfBtT37+fmr45
KMK7z4mKgS5jPEHovlSV51+AlgK1dapurwXVp7SMxaPli1NA2sI1VHc2tYdVpws0oZy2X0DkfkPY
YhN2T0dGaxyYjgXZqxMjpaZVw6kwn4OCvVCMBGSd0j41nMm+X9YyfhTe1YMSXj27IhPaw0FQpN5u
zrIjWkZnfdeV8Mhqwr0CFC9HjP2z0tK+b/PhrbQajIND8GjEhuuZVu12+vRqBmO5TUvbWWltCQCg
s/On3rgrIhvgYqndMU4Fm7aI9rUgU9QGBrG1426jW3QAGsviad1Q7VF/fg8aTT+0lXev56iCaqc1
6OsK8MDT4A6SnvMYmkiVWrZ0wFH+c5fdO493KEayI7vZkvw+2HFsi0DvzQ9FPeBZWe7KyLljVJ62
xkzrMzM5qe6Cv/75WEVRTfgVed4zH7ac+X7LDdhmQidrqEy/Q67bWXQC2EkFR3j4aTYkJKh2bSm+
La5DQ2ddZNles0FFPR7D+cb2p5EQFCzDluj2JbTCxdsX9F1Hcyg9RL4CrXfs3n/+mEI5jZt4V8yi
g2q+SXWPiDoaTFRM8F4sLsnUIE6QLT06AHoNlOph2C03wQzJUlRumiT4asEj3uITomrugKUROQyg
nlBeH+pLZaF7kB21egdowk+EdjImTEBIFjY6wcsnO+NimSoaqsU0PoqAgToVaFiV/pi1g4mWE6vt
hxX2j4dTj2x5AjmHm7yeuY8FBv+aVrDSZywOIL8sN9PMiPl4WI2KsQd+ASbg37ZH5uLiuDxc7vm9
TlzX8jiiE0XPqF7rdnZXDdpjlBj+ATenPwt8lV3PYL8RAV1DbKeblvCHXW7lT9qcK9j5oE+7eMQT
hapWkQ09llxxbe27igW979FZ6iqi38omvi+WxEw25ECCiyiJzTYsZHVlr24S5Nuyj/Jr4jw1TRVu
fduLXUUk770DX7An/YuxEm9LB3nBg7tto2NeBQVC6AArdz3OuAESiBG3p3xR1CuOfaX+ILz8HSTz
JlRsLk9wAUQRJYcqIkio8fc0l42N3wGaYIlzRuiUHUxS72TJ3J8YWrkHp5ApKIIl8ePNVM+AVL+F
XNCdBQ70ea+O4jhRHi0T3GXgNZQz/cLcpJpNKqQO5RU1GsqnjN5vTyRBOKtt4vmG6evg+JATlx8h
zZ7TS/m75d7ys4+//fnc/++vP17BDCgONh26sD//zbRmSF19/DNFqYa7Oef6l9eOl78RZZfQbJzB
hXP61ceLw4Uh+CEov1fQgic4NnyKnOEJg1wH5Bid2/7nv7L85uN5y1tZHsZ+IVjz+xvNH5G0VyB9
kmzYRoieTpga50YZGySZN9+iyNspg457DRsATgVvNlx4IULn+WYSEDvbSNXXZtQw4I/aVoxdAxNa
EmIC/QZxM6L/CK/mSYXaTYx9x47DEBTDCvE1iELrEKqBiTmkNI8xVvFsleE32ypN8NhLyZW8/Hq5
adkHHaVNGK8oi1lEpIcgM+ZnMwuaR9R7pyqKpt3yd8uPlpvlYWpmxn7mdtfziyw/NxM4dMu9IkFD
SW/U2Xw8gZU8sDx2y+u0GOXeRPAYSaU5pDECObNi8kRoVQsU86iM0sncR69+j0gmNaVL+SkHd2mi
E17uYjmqp3VdyMVUwu+Wn/aWim0+mklRRMuBDirhtSxKq+VmwVV9PFx0WLZpcOp+/FDOCq2Phx/P
+1BtfbzMABDEdepZgt+riBJbW1BEAKvKdUDbdZrX7E8IrsKtoAfAAijFzvZxA0MDTNzH49E0f/31
Hw+Xv2vqEOzWf17GH8lKWn88/t+ewnIAaYtG3zdoqXX8/Os0Rfb78+4EQzlefTwT8CSqbKYcyKCM
8oKYeElc7c/3+fFnH/+oEqJn+3i43Pvj75Zu2MfPfvngy2/+eAo0JPCm+sXRi/uK8mlj/PzHB5Jl
NAAO89dUeFPdPKrzXQ8IfLpfvpki7rJ0P6lIo1Lb3C/H7OOILg8d2DzxKgU4wUda7i8//vjT5d5y
3MOcUFKKLPMTuk5TxnVmp9NOj8J9pwrW/f3kFG7dIiJmI77oDKuxNyd3OQOGSUT16yJBdJbBhy67
72qoa1YDmnAT29whrlk8ZWL466aq5ay++s9jj8zVtVKTzVloFriYyWSHwcm1vCjOyvyIWc2nLuGd
EgXau0mURThHcyzf6nJcKha+W1HmTwW7OpikrGDEfICnBj5XQ8rSv0+5j6Oz/OyXQ1Qsp+nPb/3j
rhcXnDYhwAfZ+l9tJaSLBb7lNOYEAGDmgcZS2tmtHbzTAB0GcZI5PORxHPurgh2XKreSFL0tdhJ7
B6BpDgymh2nEfQwdpA3comkI1XLQnecsJeFaTdWFFsRlKEX5Yt4rlqefZXbzNNM/IEI/+Kpvr4lw
JX8o0L5MWm1cy1x9MvsuPIjm2sZqdXJS41bKSuwptHwJt2FtjlfDjhPXYAhmzqNLVJeVm4vSIog7
eJoqZfYAGU9RX6JjLuWXnMFq1SYR+kLk164SMtcPofOGfkQj7odMpcHQvYM6KqfEKyiNWeqbE0hr
24lo2jdS+2zG/oSYOVy1gpTZ3J8NAFO5rVoSwz3VI4m9Z0OvGON7OA1vGfAYLDdUoFSVzRMdJsHa
wLG2VR2zw49tAdcxHw6ONnydaABveyILIWvX/r1au4G9qTMDrbYPmssCajtm9rfMS8etWrfO3kPd
Soy681Bmfvhg15Coii567kCgujSHSRMcgSPqYy7dKO3Nd9FRMNO1yd/VfnjouRiIsKRaFQbA23BF
XZxIfTFHgzThzHNQxw7+hq/9moGKW4dV9pVoguzSFQPKrRmoV7b3DEjlyZjQuSYhxt/I6g64HW+G
o6ZPbefrLIuML4MY1U9Vsscfm58IEyPfRAHUJsW4axGXs3bpiM+SvtuPELdoIDuABKkZcDy+TrZ+
7ZzCPIVE72beEG/pDv1Ic+qUsYrbR60zbW2WKEaOKX2gc9rK7BMG97WiYyOu5HvihyB/BOI4Lfch
gJbrohnac2wxKODkKe9FPWJPqrVdUmvOGdLKSjbKwDrbm9wy7+66EX+UrQ3jQxhUewCbONnN9iaa
gRKKDpi9TGVMaEhYc6pFbPSY6BRpXydjxoFHNDGjzAfom+za5obJD+9+Z8hz0hWf/M7WDgaSq5I0
2S0wMyDOJgrJyovxvnejeRp65a3dJ7EBID92zv+PvTNZkhTZtuyv1A9wBZR+an1vbua9TxCPjh4U
FFDg62tZ5Lsl98kblNS8JiEZmRGRHm40R8/ee+0iIUNhlgksZeuHYRgwwgbkhEnFEzCALiQG3rh7
23O34ROpsZmSAB4X8hKyxF5HdaB+lWGcXrLQekO/YYLlhL6xLA0e0K0vY8OFNeH2tsuWGrPWf06k
LU7l94zk/NaFP4Sc7lNaRTcrdb7sxhmf4jEi+z1NZyS88uL6GQ+x0Bz2bY03c6rVW0uvxLNoQAaI
NjspEzRay44KM7V3ngxIfQTLp0NoUqqBuP4SGMVamxk05zLHVajqNwiccs/5dI8pwtym9njCjYx+
kQ57iW7iwXqCrEUMQ4iMr45vMOZBx9gV0/yayaJ9yUfYjFSw5PYm9mJ1w5e/bGvvQMS9YFWMKmoV
PiMSvTjZPEHTTx1zi2gD8I9kyiIxYvMUQFvZ1gX6QfMokgyhB1UuXj3Be7XNO3dlYz05kvx/HwdB
W5maSaWIfl5RdmrSmzMXKzty7COD17isSpHtSAIu8TTCp6z6JTy2j0nzlXPax1bddh9GTUuFGOiR
Nfzq99RVH4n0N/ySamMLKt6IkcpjM/b9HevBs2gF+wR+usJga6O2GB1a/I9HXuFSyeDSJ7naT77x
SQZMXjoJyGsiAShtLz3kxUyzXxn8FGb9QoTspYunYBNLf1e78zkr5UdttBfPbcetSX+QEY6fZpdb
qxorzToL22j1kB8t+7eZ7TWMoW/rA87rfDYSAAPtXvq99ZJOX6lv23tAUV9a9N6uz4Z752Z/XKKO
u7FAN3EBNxZlsho4y74oFOoFSkO7L6d7kDbmmq5E6n7hYD9rCs5Hm3rYyvbU1ufUWniZ8WoJcwfv
SBSZeElsPOTIASe3EUSOgtAnqkiJ4xQM5nGKzX2dtJvBnd5np1FrGavu4g4VxrO6Cdeh/2xqp4XC
1rHoT0bMoUNAFJgT4GT48TZjH0UslqBMqk8YsY2z26/wBMpnoQJWWra8Jr0ugSdY/YkgQK2n9haw
ruuFfmaU89Ya9WAs9PRhq5xIcXGC65Q8k6j8m/ECCqRaietfJ6+GHQ03H4YmPTXYf2avvw3TTzIb
7Q9D0bQpG8q6u5yLlm1khRpL2sj3x2nZDjGYV5nL29TxTgsKOJf0EYdIDGwT+vk2dCRh/v6byI7b
oz1Wv/MsLHae0y9pgfC25lidwMYYu1kxQ4k5TVYq4oaRdbZNJf8fJxskCLex32iXuHNDuJnVcJ69
TiTTWrp6llNQZlfqvaF8zyWKB/WZKz1W15HI/6FNCzBitr1Unjj2iheD70m1kt30y3MpnaktogVT
+k10w9/H1eOxTSnpmlgq9zdDJaNXG26KbmR1P2F66LsduKzyyfe6LcSJ2t2PAe3S5kBzi2k6xnMB
oS1wnD8V6Mk36WaH3CRp5VANc1c0DpOwjGm3zeanJMy/H7G2sxoqsM/o1IfuBp1jOnoUbmY86LfI
LhzlHX/bTFXMvpvMQsdWVHj7ofb0K6sVLl+DwtQWT2ttxyRrPO8xK+lvlvPmtsg4wgeNDs9OFmIe
mgXhzXy8tPoWy0/+l/Ne813YTNb8kXgtmGQzIe9rDArlnhaXyGFlGvGdgebvY5/OGS8MumXLNoJo
lufvcdFFKHpiXiZaqE3rTazmTLRdGUEGN8FQzkyqH45TvA7aYYJlxQojoAPaDRo9TcaX3IUEm8fk
L7WOr2PL9pPUsFxmhu1TOFrstD0FW9bCLFcI45jeN+KddTEhOfONpKFSf9rQ3NYetaox3v0FNeHO
bRyJqTYdzvjwaYwHcCFV8QyRtFkNKQFKZfH4Z4ThqphmiGx2dgg5K+vOV9fZctXai8e3lFMzG+Q5
fYm8/hzT5Lps3GnezlNIPMLZ2Vn4K23GYmsO3K4dBqI1hO+LkXeU7072OlOO/246f5jqSAYKDYDT
hbg49vI3Ys7d7YX5yzZSFsmh987bSz7CrysLeMZNFv5rMpfzdxJ7sFAhXHJ9NMyMQx4cndzDyyoa
Yxv6RBkMV4d7FR94hZpvZlP98AFGhqmCxpUSiZmc2WDNFvWnOU7Ck/TKK4B45nrcI+u06NOdyjlp
tMzSJ47iRO39m6Eek1dU7PqoB49hBbe5qdpd91iXmHOKymbJelMUDTnukdanmGJgRe/lIik1BogM
/mOUZ95nGBdfwQM26xZec9LWsNLUtx7NbqItONfmroPGQHbGfgqqMnhyK72NfDYYhU6PSII7Vtns
VZz5swlL+Bc8DBRyzMrqWcPVmJNpNQWG2vT2PcMzswTq2u0ag+xR7VEnhFjF7x4R7AqGfUh14xL2
0QlTAvtihzxL9ip9anU6k/KnzjcxIoXBkxzD6ZAL85N0PbhkixeKj6gKsPDEqNDxFUji9/74q3Gt
66PYSAPEyUo/OjZ5+IQL9Cosli1WU+3z2c8BsasViTT/qcnqT2nlx7SnQt60BJHhmf63DPVtq0iY
LBirMjwRHV0IVnnPJmPYh4++7tEI/jDw2EejBWLQwq3bj5bee7zbrsC79m2jmSrI/bDCHb89hQDj
GH366pr5tSTJOY4RY5OnoA62xOFzYIRBbbvc9E5H+JV+1QRPdpB/uXLyf1cq+nbqz9Q2x7uXAaLs
7U+64MOrH8r3KszxcFMqsBZSTcybGg5I5kL+s/pjnWu5TlKsfkllgSxpOAHzYsFuOZQXvFj0sfBn
lm4HUmjpNaH1MhRyZxtRidI2B4cucZG+zOBO0TpVhvBBirojEzLhncNcWG5NOYgtgORgjdv2D7vx
e5I8Sihrn48PtognvWk3x9ZnDe2a8UjBW/S2bRbPFzPFbdCOT0N+8uPys3G09SSSkORN00gIAPV8
JZvhLaTdRuuABmWg6Yva6igfmrqnqSNFnbvRoXaevaZwzlbXEamIrfoskuFW4PzPay89hxE+eolr
akPVNHXw0Ib9AG74X3tmTEgE6m4CatzAJJsIhcjhtqhBxDzqZJD0tDGM58Z4+THY6Df9I/ng8xot
E5DcEF4uZMJ+Wo+aIQTq0xDonRmoed97dQ0LvqboIZ0r/uQU5DzXODbZVR6Xcq9T/Qcb4jaxGn5v
7qD2I9YsRoFcnY7MlKZzbIhY0oUxr7DhmAxH1Ed4uEe9qLTuySJ+SwIDNrZfX+Lxy5AYNQOWkE8Y
oqkIhxsBMogfcsyu56ac3uG9EFJIRHmaS3dXBg3nswdmy8lwIhVBt0ycqdxxvHlRJOW6/EO1DlbJ
0CJJ5slo4zy44Zqq5cVf2akWDxx9ZJ+zqHn7r9VAYVBekxvHmn855id+Hf1O2E1nV4anivMIzYCi
XOWP2sQ8DH6h+O94GPRH8gS3Js+tY5x5RICzCWK2zwduusbZCfVMQh+8lDUad0dPvzlfq50xuT/E
WFG0ZlQJpUG1teBMdIRO8IHAF9CmAB0YktuvepYab1BlbGj5Use+J9nNfbOTQ52jiBnqIa1QuEml
hcgc2lEqh71QzQ7eaUG5OpouriIsmz0rYLFvOn6aSBo27XoyD3DNCCjSyrFWgIqXGcLHlhNxu6Cm
ghc0Z5BjVZMyAeTy5BWlsXoYbfoW7aaC4LmwaKNZ40/AfbVWpCIQIux3t/5lEs32p1qfOk5j5Dzl
O9eMOir73rHVuOV5eDEkWxpS+eWmT8zxaSJh3HVAd7lMqdyOHefmhsaR/QIRn6w6F529Ifhj7zyT
mjqOhMlmlqRgaWYiK8Lm9SAyo18OhWKex9a1iauyI/KVvpP2ys+EHaOlG3fdY8FFuCbxqQeaTKoo
AlJChs+cKXH90mqznJyIW2xqpp2nPNxurSBY+ViQFJ36BfI5Oo8yfhLxcE3SKHwbOwuLckX5Nu9d
at0lodSU06KJMfBQORYjaeGUuxCj4NoGFb123J6sJuCJsqibbZcTcTcmSRm8nYFnmRYEFsWd0q/f
tUZjjVUFsj5y+1NY5lRkIJQtq876QwUbNDtVrue+ba5aa7Xy0vQwc5UuxzYgoOIhn+cPcTuJCuti
lLscsMFJInkhrhDoQx+im80P9VNCQY/HfoYC3qtW3quUxtkjiLRxfKtb9SCUMXdM5y4L6e4p4/5R
43o1mtZceo8DSQyR7lLO/fvcJxQQ5eKXBp1R0sm1iJxevGoeiRAf0peh7R49bv6lUaL5Cukqb53i
pxBhzHlcQAs3Ugo0cFFA+koXpd2Xt95jIiExTQyaWBg9uorJXIYsK6on7Jf2Pmq5GwqZrBnGyEh2
Xrb22T3QhgcaBy/l48ige/pYPV8JDHT+cBa0kJJJEGs/8qJdC9eFXRbCuW4rWizNidP6YyjJLItC
M8kZAfkSpV22O2ooeXymmB2lrV9sF+BJhMyPYBCRLM3IYnT5IRoTtRFRQE9mH22z3qKmAV71UnVO
in5nfodMUG7T8j3O5cdARunQuyK7WzZiiAR+007Lv5GEIODwYjpwtxNJ38sQxz8ciPDIjPeYx8WF
BqM/5QRbyeZIHuQjVp4kLNfTgOFS9UAUg7kAJsJRb4mOYgCwTg9xpvKlX+nsFJAinhKil9TzLUgR
z9tAvRpZ9SjASY09EryNm2n2F10kusPfyLMqHf+QdxNjGnnNDWk4C8HJ2XBHVxgluVFbtDz4eaIa
ka4I5MaZ2R/NPCAgibupeIq7MSHWzWNWT44DYDuR23ponnM6vDCBn20k/B0+bwpDK2fzz37NVPcs
ZKJugYFcaQahf9Moss1cRe+TbOU6fuDunUKqq62feBulJ0P5H39XMIWvnaWbCIrrPu26sNBwMQRR
ZMPtNjsjIuJgrlSc91uj/Z22LnWcqXaeqmH45ZbeMSwiikwzE6c+2fulP7rPrqqMZVO72CYeZa5e
Hd6G0CKdKNtHNckYsSWVgNzNm92kr2UVixUNxeHSpopxUUmX4Whgi6IfFg6o7l+gdEAVxrmJ7RaW
S2mPXDuQEq+iNw/p5GzGuU23MLiblTdX88ZIomYn/Jr1n89kbduyuEMtfA2G9B6OsbOP43RcOwMD
iGcO5cYMa2dTl+5lVH5/lIgI5sWpIxgGkn4MLBY0AtBoYIHWoZ9brVOz5XILaUXNSoM4Z84bDpZ3
DwHBp36xt/IlWR0GjAGPo5LuOckHmh3z6KoryhP82v3W8ixotTrZJXukMiN94mYz1K42plYFsGrX
zs2+T9OImbv+/dcMH43Bj0p66n3BrgpWuQtpAH4Trzdu+Kun4SmJV3cc9Z+ZNreJExPmOGfYDdYP
Bq702s2gQO12LM52UD8NXsqysS6AodXYU3Pu5iXb5mWpicLWFHS4sVXd2dvShJB6/opp6rXLmhR6
pYF7IHWDE4ajT0fK9tjEZCR636HVpIhg6KgCGEijcDwEI9JH650oBqcFr8STBE4vomwJZTtE2w/j
5GVCksCq+4i619Yyazx3hauYai7TOs2FdM4RtuiRpIozPU9FIvf0CsQb1koAxh6rR9izoEe7J5GP
bOnBUWwg+3w0HIZPmWe8DRH6S4Dn8xjn8qrSh3kxNOiIQD2lmDw+6PAuKVU5/v2hMByuOVXewbHb
ODed3wlnVIzDuOcW2qi+p+zClFyfKqK373nq4zslQm0lxBtoMnmRTvhccCMcYxWuaQp+3NU5yziK
ryi5SrorTjh1FTLYhpFZ8IxfmwFrV4OQDfDUP004mMSXZ15kChhdXppHRJZuP80tAwkQiIOL59/K
jVMDd+A1HbP81v4QqtlWaZ2/8na2To/Cx0XbbMFRZc8mznry9BS/YAOdzqHVLgmYKnooC4ARqp23
f3cLVnvniEJzrZbpdk5xGCboH2bQpjvz15gYybEZeNrntvFcdfxM9C7hZSs8UxG5N+rUx3Lf0rNn
ia+06YO1VbbcUQEBcB2w5U1HsdAMtT6lCTsyDuywEmEvc9EsWdiku4nKVx5BVrTDIYJdaCrZLZUB
qVivqlYcRjwAA82zqexxqy1KIRPbv1f+tLU7vHp1YF3KKv8CxY+DZpA0VwP7qjSV7BlntaOs3WCf
VSwKrbTujo2RbOtRmNekqt/4FhAvnxnBJ9t6shP++hT7MstXZblpgsxb9hW9hzYT8RaPbnsAzCKT
EdJG44nTVBg/DD142yqQVK3UbbWR6RvR43GXRHpadHSfsVhNz1GVJySlh+5UBASJo7EvL23+I6yr
VRqI8hsgIfXi2FdI/MRnmXd6XQk727jAcJf0SoJ9GglxGNqyP9yB5XDeved1ER0KZbzYsgPvFfPc
8gHPbZvWogI0nG/tOABvHf9UiPLrIeF0wcpnevKSKLuOOSQdv/poTakONZExrHn0lw7pPOCRrboz
bAyxHmA3LgBiUYHkngkduWcvzH+WcVPs62Ayroj9zyE1BUvWde1l1IvApCyXZdAz7xx62prSPyqx
jtQD709KczeEd/be+bNh/CkoNt6iGQ702nDU0TI/jWxGzoVZ4MSJU6420HUnL7evGcDaK+jk8lKo
139+IgauCyzZYGEw7FEI4x/psIRfVGln/U9am8PZSyo0F4kVDycqy7rF0NNfrVvS6n8DF0IzQQnF
iRKpqN4GJvbGzAvor0GyErTGnKAjvfeaTZ5pmU81gpVKeg+CZ0Pjh7RaNlFi9/ekyF8B129m7HzV
8flmPO8Dt8Ng6/lbkc790qdGlDM6y7sxG5/cmBNnHN0o8BuvfAVM6MEEWEEU6zyqxzWe323Nh7Vk
prFWuEP9szc333NJl+74qBKEw+htnDb/jB/PE9+P6GXtDOqLhwx/+jTu8DEaK8ZIfzdMDfTC/lZU
tj6jGxjbhvJZZA5kR6l47esQz54jF4hYTKwVYzGWGNhoPS8Hll3BwiB/sai6nLFU1UfT8Fg+8R6G
64Eny6/WWaToDunDtZLY5oaBvBl/JzyJ3bANehZy8Wg9qiIRR/RPFpj5bnKmZBPpMlhasvUhLGLn
t0Vnn6S2jtSLZlfOybRI+ilAlARCDyyNmrBozMK1c60XFvoDm252rDvX19OLQynMLeaRFU8TphZ/
etbK5VeYaYCvzFoO8jGepdaa2D5F9DhN58xAIqmngH7yHl8OEZrJSsSLT61Ch4W3dCAalTZrXh3I
356dO3uDufhSablkEbfKjdT7ssko+h4gsN6mvcXqg6P1eHiWvtnvTD43oxHLlgZWhj96wtosbXeC
GpWioCoGNx8p2sTFI/2IT6asCBGxDnXcZE9UI4HvHln1KmpEDxK7BZqmd5FBl65mDlyn1hPvkfc1
xl73xof1mupAo1e0euHaPe4Cb+TcaSbOJnHE62DXPxzR6EsUbEUZKs7PHIBkFDJ/eOV9TggkjzSa
u738FL6x1mX6XApdrY3e657mutw7TQbrKymWf5W5vOBWB3Yc7Dpr4tMTKTibRlgX4WRHf3rpHQzo
U12EPCCL6VonIwYtT3+6UGdOWRitRG3vDE5Kp8L5YWDH3cY94NOppgVN9f4KBTNeToWXHLsauoZh
5dFb+UBeJqRHKqtDJm5mTRUk1UJBjIO5mJ0YNpQttxW0kLDTVIEN+umFEj5xdJ1kUWZvjE7NCjNz
xgu5BQTkzbsgspFKDM/ei6p8xSo9HkMYNkfa3tajcu1Dr/Pm3GJY2dKV+MMHOXM0BT0/f/8JQGR1
1Ln1FjegRv9BPzj/hkCMM21PD6RDnxXq7Bsstj2Ctp2LTwDyw7QUAttYkMY4p/v6rokPoSTzMVdD
gi0xCx8M2Iq8Qj5bL1Mbt9QuE2NvYzB7Y5WM5xb5/m+8rEJefZ6znxixro0TeZ+K80oSWp9y9Pu7
XQDE9DVwxk7LhfQM/2hTg0l8hWWgquezGDp9s7MvbInuM1zsrTOFMHvMHvDOsZaqX1m1gBLU/anT
8iNh8t8iP7DVxb3OS3n2N8y2ByQz5q8yPaTx+OGYJY+5JBhXoP05RJbZ919/xBhPrKd12pxnR8cL
nNK4y6n3wXkNuyhIhpckzMTJSHhSsob67vlCMrx6C9wUf6wOpo/rchu3pvfwq3THwXHeSmu8Y88L
V3FW/8zSuQRqZ6wm4VoHeHJnB5zpSnWkd0OnB3g8cTAMhmOLXHQE53eiTDVfaUmM16mZuu2uJ64R
1tSo2q8xuXfaowJv1aFysz3l7dD58+KfNphWXFLAm5v04VSGbimRAx8Ynp6yaUmObo2/O9ioku1J
qm1jOVUJWrJ86YugoSudp0RlRgTPUaegPU3dMu/LeKFGFuZtaLFW1F1ELD3P1qqELtzntXuj0qbA
n+ruszMeyOjVVvA9XZ72y9DDkQJMmN1oNX1jDW92pnugYdU7s8pi7BfGOlWmeA0K/3fZ4Ivivbl9
oInLXjW43gOqQjJ2urPr8h6Y6h3GKr3TWBCqhMVzM+xsbZo7o/xB0KXeDnV6TVjILkiWqJ1S3lp5
epv3mf9T71TdrvWs+3st2muQ6HbVukax0j37T8ASUC3zgb7oPLSYtIV1bYbunDnElsv6o2SltiBO
5PN8kXIhpN9tdMQpz8c0MYVVs96FRUfuxQMBO8bhiKOvLM5j1f8cM4u9ZJTv7cl/bSwkkgY4J1jp
jLQ48Kt1J10WqsiVTNJi5QWhdeaAcmsjq4WJ0n7GtnkRtSqfOlds7FTHZxVYT1OfzCxqaSfnQTgd
Eronu0f7u0lgxeT89/A86ovh+PCYZ3X/myfoHOsFi2a97zrmIsfJnrO2Hqg5894658G/kv5ESsX4
5WreFGWSN2tjCkPiNpqYHqrT0iss+1R13XfcNt0xHaaHgdT9J/j8/4ko/zciigel7D/Clf+jpuX9
t+r+11vaxmmVfv83KMo/v/PfZS0+5SpUtAT0ANM1QJD9/0BRAvEvz7Ud2K5gPwS/gP/0bzKK+S/a
TCzTx7Xr2WA1iKP/FxnF9v9lhQG1z2w7TEeEXvj/QkbhoQaV5T8ioa6DzAJ6hVYY30K+tP+yU/4j
EhpPjsbHFSd7OrrpIxP173Jo1FJo0iR+1x415gTay2ryq33/3YEUYsF5yhllLiz1yfXsdT9gWom3
aQ/QoaryaOU6JcAmHW+YbXmw0xc6Em1j4qDCMY7DZd7ICP0bs76Oo3PqsVCZPRwyB2Gj37Yx02Ev
2pzSi/ldfxOFkKxnQT73vJB7oPF+LHeImUxOxFBgA7M77+zV3DT7NhjrvePQTzlMRrcQNGr6cVKe
HAAXmUdq04rG4xAX80nP5Kn8nNdC0lwB+hss4claWRSK0MGgC2HtKcZLtlVUnY3aalZ4Hby1JZ77
hOiYnfcDOsLAWcSen0aPNEE5ec66IVnzmMjIgU7A9Dl2hevRDtslDp1y6wR1A3kB0mKR5vD0xfic
926wAUrTDgzcU9WkS9F/t1PhMPGS5eItz2NX4EiXkOf6Ua+9SZ6BdoIgSRnfvYZzrGUgCaP2N8g9
zcDnRBwg7TMIwsBzhYw3CZamF3sI7mWgeKUXQMVdpnPhqjPG2gXdY1K8yG7QJ+rcXyxhradOvXmJ
vrlALgbtgehAb2onwLANVp/3+S8Selo3pnHUMrx6jAlDH76CE/t2eF0PEjtdbrcbfCkELqjcevxX
my5MaFE+7BP1pTMWiG7FGNeVIX3ulnPpHsOp6XWKdXONHWWkB86qgHgnLB47jxpFOuImezjEtVsc
A5MV9GB+pLXKTxQzcx4brRrvDaCcBqU7FQZIw1p25NMca0u5uVzZAT6dyMIeAglwUw8JJmKF0gZU
HKkLPMfSbHyXhs2i+SCaTSbn2CExc8HF+IM5/a2kNWtAKMBQJxFvixIQSjD+ZJv/YopSbqzH6ha2
3Vm0wNAi075LS5zQHW4gsK91nkC3119OXPjr1mIFJZP22haAvNIZjJsNjTFnyHAfxY/9w+piqBBl
2GIEpBnkxIHlAcpPCPZYW4L7M9/J5qAGSTWsDrf2RN0NMcZkHdvoT/SYrsu+fxccJvYxAdd1n7QU
A/jcZtQymwaQR5qETxFFFINwm5XfEOPjBBipdksfo17VDlW8dVkDUfPZ2NAymysHS9/M2NUpa9FI
/9I5ZXPGiLcZuk6/Ji/kq1kU3QOqc7fkpN2FKedfWQeACKnglxs0FzoHQAOb3IuOKrHctWR+B3h8
bLD0ugaI/aFpUi/wC4Tjw1oyK/AykU+ObMlt85Fld7DBWG+1XA10Hazh91z8NqPjIE6W7fReWeNv
BHrqzwf30njjvrdaDLcWXlKXI/ScA4xOxuFpmhLow5yhl0MgugVnvAe8e4flo8HMHN/aLtmEZnRT
wzUSal634YNmXFz8qkaXzT17KSTUXt/BlzRgjF7FtV0uQ0650NXMnam+Wbe7S0t9jyxzVr7pr5B5
vk2MsvSezyT6hLPxo37rwztHWlDxzggq6Jxx+xP/CRjBkg7eop33jcAbUWhojqYd3ccmjF6TEmhS
8VwmTb3uyAAxgzj4LpL4oCpgN22d/JbEKKxQ29f0Qb0ubP9qx9FwGBP95od2eQCYHnlZg4+NJkUd
7NM8CW4DhsZcDiV2Fio9g7CNH4K1ROnjHKpldwJY+NvL/qSG90bYE3lpCjtonuK37rFDlWgmk8cJ
23DNF78s1Vqrn3Fq6wu2X8rIC6B1CNj4Fz1rFZIOrzzW2UCCVyG7rAQNyCZgvQrIuAZNPW9Hhkys
2k5882BpsHfuDFDPMsVvnrRpuY3oCPC6lgJTYlQLByRJ7nPKze3jKDEpsNRetonzWkr8c6zumpXK
2JQi4ERgz0EwiDUWLewAFrXxqWVuEhhgpu33KOXxa2PuVIAoOOjtKKEpoerEq4G3ZETH5K0MTfwv
eKYaVhoHBSdjZcHcfWRpDCS7QUDA02yJQN6DvWRPC/TfW5EZf24LpKkijLPtnIdfXugPu/IPM+tH
FjioSgXkyUnCztyNM35nMl/XArWh8HBKjQ9lSPbkaVFT2w6PI0oDPMwYYqAnaYAKgVXQDs2yJSJL
y8Ilc3HvFilMcJhcUW5Sf23E1mVI7P3Q8lrDvfFk07LzBMILhyRtHw5Lv1E4ydF7nPpnP933XYXd
hiD0KfXkWYEl9Yyr09EckbC99J2eNySuSscMn1Nl2PRAGfmT0Zv8UOhyb2TeLpFq52Y+Z57+efab
VxI7L3nEhRLn70ldBaSDgfVbXJbW2Gw0xV37GjMrCVV7W8bGvNK0azRUkxAY3PNc5URigATC0hOA
prphvZKaUtqG7Guo0RPrGVk88Pl17RxuJgpcIKZMt6hv2oMzzb96aBZU1TTBhlvtC9Xp3neTgVeL
6z9sBtJNXJjMHHoHubtb4rijzpJ2tJ49aVlfXe1SAZLLVV/BBa41BxFH/sZI3W+asf7d9BPVog2r
I4syjnZwiHS4wMJQTQ54/iuaRZPPcrRf2j7IN5xS7zEDSFrQB9KHYb9OoJ+GfQ3AqzT3uFxOCiD7
0uZ1lFLRvho4MvJSGM7+8JGKdBdBmFqVoEu9Mt65Y1leyRmwShTxV+P7apNaRr7DBZnwbUlehxq3
3FSKrySC6zWHvOCJYIZqfPfanIh0U75Yuf/u9uOGP3jpHUB7RTtbAoJtWMzvvLDrN3PMB4o/k2Vj
+u0as2ZPHP+sH42xbZBvbWEfvUZz8Av4jj0gkizvwteBkKKfBt5JeI540CwsaldCXmOueCsL5i7P
K76zji0rLOKF3wBucMF1Lg1juJdT91b0w7yqG3j4Nd5GHwFsisPuFI/EXgmXvjYhPe5zxpNLaSM/
1xnmKd+f5bkeIf9iAxbyB0BO+2JXWKyxia5GBJLDPBFgS5NbapExyKX7LYe0XVvtfEsNmJ5uDIYg
/pgAly+D5strDTqhoHTYCZ3klCDBkx4NtYO4d1YOjN2kmG9F6uKHtTMXXoL1pyzZEhJ958hKv3PL
+EQ5hZ/tpUrWRfDwK0Tv4LfCTSuyjc/nvGdaKU6BNTIi8awDh9tuSoXxplMYuSgqq5cckadNMyF7
te05jkCtzf6PLJcg7R/mYipei1wgG40DLnSsLzT0/YAa8uWI2tsrvI2IUOnRKkOWmLMkrXKlTypf
VnqWHDWre9Q0V8uH4uP22T2bCeIkt8jJyzUWBEbKgnVwBZd7ac0tpSV1+eKzsamVA3WhFSuzh1bb
mDYZF/NeIzNcOmYf0Pf7Ngx4j2m4zK54PNwz4KoQs6IVNnZTW8uxbm8ssk5BCYoAJABY5pH0gwEw
QkfIRY6hFG/Z2V6N42DseCL161nN7WfpNO+MvMx2WGiW9oBUWEn1hCHxUcpgYOEhOCsdu3nJuy5Y
VEPWnwEFUDhuGwF3N99vn7Cw5PewNUCWHKDb+4Bm+QuRtwzGaDN35YQS+ehTt+1FPtpAJOeRFqtM
9IfCQFalC8HDBv3lDnu/ASti/2/2zmQ3ciTN1u9y9yyQRtJIXuBufJ4kucZQaENIoQjOkxnnp++P
qgQyKwpdie71XZQQGapMl9xJmtl/zvlO96JMvaNDmk2qI277yLexWsHgGOaK1kIoh1Nv9xug1+NK
uyokeEKU3grYmxkz46GJUqnW8LK7FDAtG+uueWvq0V2Vdt0tiDzWNSOKt7Ig3N+Hw4uTeBCnyhu6
WqDxMtR4hdv6o/fZjabZeKfj/mdna3udOhJKdOFeTQ4bF7fjiZKkm7GIoNyHkjnJ8i2uvyp09JHB
5Ie2+7Ppc41icTU2cS4+4vxiECAlwlEllO003yZ3+knM4wGtn95tg5RqN4qLvnEMd1825U1pYdyu
wCpv3BS1UiMceGb8gXFgBlDevIHHO/r4BMf5yiT8pLv6nVPUveynl4FUnGlAdxOgI/PmrTWGdo/y
wUxrDh6KPqKVnW5DPF2xmcI2Q0lbzw+yDh7cMXrHAsI7rLbKxWNExmGjovfQ6I6BIjfEzCnieOM5
C50px4pidZsAQALpwhN94cekQC0VSHiMiTd4mQ4yjD8C63mc5+3M6a0He1mTYgcR/+x4Y7JaaomC
p3AKfrD7/O71PENgEa4NRufWTeAw5pc5NTPDwTfhGYcl/Agef154nXEWlnH9khgIEwbgQF9fnSDq
V23uPaD+b/J4pjbAKtH2U/gxY7r26ZXUUX9a/lNpXtzXTrvppX2C6D0tzPkFtjveuRLH0qCu6Sxe
S1UdUoIMbk9gMeQJbYTbHOs9POjbygVsb43wQ3gujLybXI70nI+RuK9M68Vu1IHQOeXRmfsB6CGs
qhsoHuTomuwpcPAA1uqOiMmVOjXGfd+7utqC+r1EYDE8bWxqrCxzXSeXV5WU6c6yzae4NAmC8FS2
jmElJA9vB6O589ZU9ROj+Rsi+MT+tsKgTr72kImwwgZUD/SN+9EVwYX9L6PneESBdBjwNXKHGw2j
V7ymxY9au5GlgI0AsfyGrZ1MoYyKbksM/Efgjvd5ODIRSDn2Ce/qMse16/4pSejFKhgaLB9NSRWX
GxS7Qh0Cejsq1CtDNI9pxVTYGuCHj9AxBGnN2ihOYyVObWAfyH8Q8Bbf/BmhJeXZTjfHennPjcF/
UpWzX0wNYX3TD/W7R56pFFC3eirZK5deqym4EhMhFwY+VffbICRrMpVrxiDPbCtemF7QGNRyesbE
cs1kv4P8USK8Oe7jQy1jdS5x/G7HNgOaWWTXDCbI0YZ4VjFxuTEy07wkribmMOtj2/PQqOnFGmbO
URXcCZ+PKTflMSI5lkpdc1A2mrXt93vW/u4U2e1NEpl3Y8cEgIULcHiNnXgwHpNK4KpBvjJCnD+t
JogguPAr0hl458NzGY2XOYPhX+KtUlXzs5L8AOGE3ZZ7aB69/E433jfcbP2h4hRBaw6dEZ1eBNeg
A9w335KYWGVGeBAdZFn6HN4V27qEDpcwr4qtaaFVRfWeyRXbuMi+dWPK97xb6d+ohm1BGgsO8/EN
e8cP7JWo8ket2MalA6uFxN9NOZy8nSbMxSNHNPwYyWGuqw+siv6xcOp+zYBvWFvFsIsDfa2jJl63
RvVNyvQ8Mntehdr8UAZSo5ncNT7tVUFYVuuwdZ+cyKeRpbn2dmqspAnzaTKeZE9Bqj28CM0IptJM
q8w62BmJuPNcImddNb+R9168SWh0rT9xt3UHrkuY2uYShKGmZyizG6LC/m0SWeds6b33cfApcjon
I8t3PfHedQW6Yptz3ZFz7PZxLd5AsLCJrn84PfrBqOQmrXLygqa3TQVdvVVWvdMvRm9Ui2rmXbJg
QaBGSftUJtkxDFJ6TlR7zpl4blwzPkXz3hxif5X0cl55euEgZNEGbRYdLgz2mKk4t1vDZ5GSP4LU
QXkiIAZS/zR+MOrcFhnYrKG3tuNCaXQ5clTjYxr3qCxFuC7K9g1+NMVTbGyGHLyqY0xHGPjVGs/C
eYoZsLVd+IrGt8ILSDdHZu7KQBOSUSDyLTXcYq9LOI8ynEzmquZE8avouUE7r+Ek6favss04LwyP
OdGhNc6Eji4VIoyavmhe0bPPgZrlDmzcPfHAcsP/G0PVEpYhObAf7TY7CBFyupvdA2sqlYg+ppUe
HfyOrTjwEhbbYSklyVz3MI3ypOIcllLhbR0nhF2nGW9gv+kfxu6zsgfiUagjrNwD0yr7pukc/2gB
qt4EjibU3LEvKMZLWzOoxKuHW0pdvRH4PqPY1TD247YxdpnV/HBDRoGpTD/nUXpELYSzZif6wwvd
n4VnlbshB07S+V567mvzUQX6YILB2jhddG3N6N5ODLTgnqs68PCGE96uOeWwFxy7tQXSdZVF6ZU2
kh+JxiDqp3QBV9ENrY+7TKjlFrWLjfIWTbhGz8QMfizFUziX2xnfakgWjdJQlCpzseGk7X1e2U8d
5VQrxrbkpYW9QSE/tT1aOzYajDGmgcmLnYkB1coEiiUT9m2mne3dojfX3l6F7UulI+axkaRhKC22
ToZvRNiaqCWTURyEp44wNcCqTwOVS85MpGQaQVFy+3nPQPUQ9sWBiEuxMpJ8WnlqLE9LzqtGN2RD
VjRbstJbYsP+Ou4D2LnHJqTplRYc1fxQBsXYMAyG5ch0H+RQ8r3lS4QKR1dQ7u6kpa82JudDklqY
c1L2FpX0TkOs//gTCu6Mrx5nbBAaxokbhRMhZ52N6zP7/PpSxLk8TY6QJzE1XIBff9kGCVqxza2u
eWZSI5l0O5uB1TG1RXOKOuuWgYy7q5pCn+rSjDeMZuALLRVKzvLFjiK8N3iD4W+UI3+0I7zsTGE4
bKTWwZmSac84uTnVc38YigK3TFlSkrWQer7+NLRsavzpmNcsYEjyx666L6wmQZfM1DkcAo4iX68e
kww91eCMZFkF+YaZvI+Nk9f9s8+JkfgfzU5//h27UOTuWhwg20ClQ5tcDYGHQ1TN/hrforFiDI1H
XIo/vsQlx1aUlW/2wgEZFzpC/IXK+Pqj9wXCaBYGh79AL5KW9acU7qVJTJK82nHPaJfpnjuvPrVg
60hv9SHGsM5ZWyVv4teXjrtmOwjz/c+/Eq5/Ypdb7wmcMlL78xuIwH/8W19/l06FhTWOR/uf3xgo
Vd/YDZu5qubxtmB3OEpWpz+/BMom3/71zwnMh0YJvGsBd4G/oNMK0Rl7rzNOAFrbDTDNbOMXzaOX
h8VNFbEf7g1W04EBdlOE5wLfAODYZJWb/by1OsvaYHK1N4pID/K0j/IK8Br0CtLvGpYw5IbAMHjw
ZKSjouS+KFn4ocmZD3moELnZI6WspaRWZsF6OiQXj2DPqpgZ8gK4wtXUy5+zMCgqLPsjZwL30k3J
XrV+sa2ZShnjo4jIaBbsbplC4taHl47+DLyAxABssOJ5SjWJignUARflOXXsJQFL87DLBCKb0icr
zOuLUWcM6L2YKkRxmqJxWQRIQbj0rm2rsLs6Oc4Wc463VjWpXV2WuxmQEuuNnR4QfVlVveg02wGW
PiwX67nvyGR25rguMvNQmlN3qmgFpYLt2RwxraXMg0BxEPS955xor2O39o552HFcIpXJQ9JGD9pD
y+VLxSZORB+cffNrbVjJToZ5gGiDedChfrysPxtR3WnzNnLEobE5qtjTPveYexbuS2a1/SpT9s/C
kI+KQzXpvjO+mRwhm1p5wwnXTp4SIxbPhPYmTBCrIvOP5HgV4glcqqgfn/TkndLsiU5T5i32cBd2
zkOgSCAFKRGsiRxx9cIwnvN+iV2gD8vnCVyxTZxr3Xf9W1wE1+Vlax/CB8E5yhJJtcdJ+llWVIgy
wUeIm15DTKxY3ok+msUjUv43B78d3x5WeWy+lh1P1mpWn4OyX1t+QzdlMLLA96Dk6u/xxAy7Eo+q
vVRdImlvtfAOTfrb8tutHcYNN5mU8z6Y23evj66Bwea8AsvEaBd4D8A8UJCRz8nNAS7pPtUh+5+Z
2yOvF15sbT437bjvBZDCOOk+9dCyveKcywSctRIM9mL60O2TSJeiuaVxjTPgUWBpTgRe7RihRjYL
SDEpfmbkZlFMejxn0ypNgLvGEc3PnCqoplTYtazpqRbBDxm581nXzKAsbDhrELctgQEQY8FAE0rV
gqs1YsXEYe92jOnJK9Oenfk9IYlEXnGNcihY2JJoGXlVUlWh6CIql5KoEmVveesQiux3inxB9hlv
t0XFKZVIabDyOpdut2ETtfLR6tI9KqVzI5Dg0r411qFg5h1aDHxDDEwSm+PyeagqKXcqVmT8Kw1L
2//WK/OdZyUVhZX9va+Uz1mW37lR/Sonh07TFqbTnPSAImc75NhkQvUknYwBwiTZ2Nh3UVmTRR0a
tWNeA20mdUGkM/OWXmXSG5N+TCUmP6Fp4dW/vIxB6ExZ1lRUPXNB6BZJMOODQ4gw+RQ39hitCEW+
zTjdVlXgg9gLKPhpHsLO/hyKnvgE7GI21JQktcDjnAUCybeSxIN7mulPQcdS5TsvMuEmDZOe27F6
UZ51F2AI2xEMAbyGwztvXjhkkThAu8eX60AeGFR6DELYuxlHyqJwn1DUHS5Shr8BNMXNDJPb85qt
TQJ+leierXOSbJrvZjc3G5f6aq4TPhJfnV2v+kZY+9ZJCvCy4EPj+Zvum6NwhrvWinZJu2QdhO+s
s6TDVehah17GT2nsNjtfqmWbujS0Gc4+iohPtEbDgzNd9u6ctgKxp6KdwQi5mZV/YJr9asQ20R+f
xfyc4f9WSr41bMG0W9qspdkmrP2HJpAfvodyw2VT2t1PUc33dXP1RLWdHMaApOmY+PGN1M0Qgpvw
dbngSYduuyTYGsD4bMc4jRqLbdw5ZNO8jTGl77qPDoGkSwVA2KaTzOJA+16nkEkMmwWxcafxmQoC
sqSZ8VBk+aXuP4woVCufJsDZNY9TkzprqSJ7Be7uNoQjZi9ty24XEXT18xV4yk1oG4dMTrfMqe6l
J6923t5TzLwqS7khwHD39bpTS3spXWkxp718p7zqIdZmtaJUcmXNbLkduiJXBBloXDMhOCFd7zqy
8R5OaVTXSOMmIHMYtPvKFzErz3JGdBmyuaLZpt2D9riXMJaSB1XlTVCGDxJHpz0Nal8473QoQIxw
3R81z61hQrVVzXMKkEir+OwCHbeD/pTEPBXH4OozTbJx2nHrkrZHhX3X1GUak/fW+v4vP/8wK8B3
aGdPIMdJ1sDyLT2LnCuquzIPPFwHhsJMWEeT2if1xhh3MammHCPbfcmD1iib9zQqHjBT3KnAXZOh
AGyE04x0Kdke9iCX2IxOFNY8uabzjd7xNfVyFI1zNSaTl2+wG79NEW4G7JsLMXJVI8OsDMan7Mm3
qK+n1AVyUSB3doyMu7x+TvsRfOeD6bY/zIg9jiB/PWigFTBO+26fU8BhshhYMZKNMx1r7ON8Lswl
fRDE64aIRq7gd6QTmlidir0iHAldBrh6kmwn03ltZnNRr8JzBZSzhJ7bebStRy5aiknqqKm/p13/
TWfUmVJkcmfHiuBkmtwPbfkJmwPp3ele/bzZ6lZ/NJPzVtDgWuZsCwhsN7L/DmUKhlgJAjmvyx3n
R48FIBnX+ZC9x+QqA9QJonoIDaX6cPk8Q59UQ4ygP1bW1s+t7OBPj1FqtPdpZV7qcSPMplmj9dl3
+cJpZKWhf6zp57XLrVTZm8TjE627ERTOkHAluAqyb0LaTdQ0DycmgleLLmll722DIyBkoUAWs3ey
bW7MAr3Y4Y3BTpDCwBzQb0X0XePNNqfmXLbsfByflRILyZnJ69Vdis28+JiOzvvQZw5v9ZM/We8M
zUBIDv3eoKKa9bL8sdzfITZksnhyzYiNgnQB1G905BPc+WMf9zx9JCrcYE8Xd2kD9ZUsVlJ4E4/S
7hB5rXunu4wDqDB+VA3/Fdd4KZfAgW7IFcNABoDjfMMacHBKqZa2lukYMzL+2u577aeQzKfaCFZS
YFjL0nxX9uFSAs0jE+qjRZWrQXqLEbP1oUlMzcDL5gD7ZFpuJUaetVBugK3DOpLMmg/GCVjrcwZ8
aBdVGRxP/2qSLaAOnW4Gqk2reUaRoaG1qMKnIJGvZowuEFGsO2E8bs3+LLVPqXFDN1EXk58s659T
U/LIEPN9CXvRSzLInEV2rjgOMVVACmn9ZuXZKa4m793WCXXcnrvxsCgySEq3cMQPJYkBB4V/DbRK
kiL3xQr1YNhXhvsN6MsA6Izik9RCn/SSb42Y7zo2kfvQF9AXRHbPFgiPwuS9Yrwhca4CaJSxAlAG
4qGy0bi7hTCNYTLvbieGq33XjDwy8IwzriDHz3OFD9ehmT1+aJqo2VphFdJQsIORj2Vbv4o5pTB7
tOeNgTFJB0sSBNyGZYPpRz05gYBoT6g3xIDnT8Sgc605VVTavbVC/Bm2Pz5zKRDoA8DlUmaJ7QfI
Svo8mDAmse9E66RkIaP/Z5uOQ7XBHkZ+D8Qbu2Z+cx5RxxLvUDgx99E651bhXiFTkrHJ8wwMUzKA
TJOWzaGOjjOEVuovy5PZYO7v8VOzX3QG5gTyGkwYQypSODlzqz2as7nvreyBcN9HHWWEkN1jkN0q
Dtn3nTWfxziyj0hmrQm0JWoLdjYsWCQviBPCmj46Nb3ktemu5jrFK8U0r+4K9pGxuYKX/dwyFhoE
0TmC3Q2UerzU6qXVlGfa7mtQ/5AQEzaGTsKVKZKHIpkfSpsxnUKzBPI1PITZvV9F55mZiGcwFoPw
fZZdPuyAbv5SM4UnC8GFxzJBMOL5R9ftfomgwAQfTnsnNZ8d4w0Szk/TmddDKcqzXeKcsXuKEi24
dkEk6Bg07W0ylLdizl+WuHxY0k9pMGxLZ70BK1fuDBnLXVdHh0G3t701mhtnEgwH23YXxlayZR7t
r0RG8m62TZ6JU7mJbdYQPjX2NulRQ3dnKEqMKw9h/gV7OYKipRF3748vjGeYEeJF35EQ+SgFskxR
h4/D6L1aAvxL1zx3JVF3vDBqbxTyFnsvs+jp01JMZHPIHKFCtYloj10XXdjwmDjOtdntM78bCCtF
Lvh7FhIj11dQA9BRSGbRYt7vWjAwTcCsPvLTd8KFK9EVr0OO/Sns3ggG78pWocvXYcOGarhBEKd2
CuXAbCJ5jzbr2eVPWfb+OqPned115BwGjp/RXBz0TAdMAnKumOEMg/GzDtT93tF+wEaLUadr72Kd
7PsBHDityh8gjTF952Qpo/TA2hftK+u5C5xijUyM+SQvAIEZMYHg4pq6MfXbdn8flOKx9z51WpBE
BRvObv2jbrtXma7DWhU3uZuyt+F/M5alFVW7+T4M54ttdhxzBUzLUjgn5O5DlshtG8zM0rVJXYlF
Q5QPtiq9UeNWVsVzkuCSLux5VTvK3gTmPG7aeB125a+mhIMQdJGF4V1+ONNIgL4AO94n1kPsmO1x
HEoezZN87T78SsSHrEFNYsTYeXBjqDRm3NNy5Cpr4PAcabPh2Xebm1jIZO/7ctXOMGbc5jkJSTUG
xfwohZGdEu5fNnx5um1FDcZ1iY+rvBNbXDI0m7Yoa+XBstthjb71OEfEUN3ozlVM1mm5f5e+SI69
6O+04aLOj12/ySmTX8fJOG0WY3VQ9t6D4VJJIM0LBKQBMiNXLh3O665SsBFHqLtWfkDMIWE/DZSR
GAdR9919FvGTibTHodej4Uaklszx88t9/P+N2n9r1P6qJfkP1ZWJ/gFtP/nX5kpIW5SZ/GHS9uU/
GMbgjXYZ0Xn/dGIPP3X7//4PRq1/+L4lRYB66RM8cP9i0vb+YfpUGfgW3xGet1R1/WHSdsQ/sFID
3XSxscBV4bX+J/WVv/dKBYHruTZVmTb/OUvaS//RXyzalKXE2IRjgvQLOgbk/Ij56sG1wD65zTjt
fIysty6iMO4S+1hGNXhBc9omHstYh6r9daX9GP/vf9Om+Xt12/LjeEKy+V+qeqT1WytMxpuC77Fw
z7aL6XaqKZpIxY9+8uo7s3yndrheu5g3VkZf3y3D33+WtP63r/97Kc3XyzuSd5dqRp+9zL++G1T5
zjoQnnNWY/i98vvu0R3DA65holYmuvMgsTb3OBVxy/5tD9zyVv+1pogX51LhWqFvz/RM57ffXcVD
HHWZ5ZyzApYqAADaQicbE2RHN71KxJORsjDToFV5Myi+9FPi08yqlGy/dto9+zy1gvEeE6LX899U
Af5bu9Pyw1lL+6rvm/SJ/m7lB1DTT6ahHKi1WoE4a767CwasaUIL8xAE1E5zwKIQAAmgpMQD/2Te
RajkvXjMK2Q1NqzNMPq7/3zBfNWr/vamcTdYgXCl5Ut/ufP+ev2OVQ7IeUycc9yHTCwaql2IwJob
+LK/OI9Hz46Z4hjL8d8S+9rovAdAjjXlVC1FlNlBp8xEbd1Tb9BABJpab2eYwIYHL0rvTOsUBP3G
GTv1aFeNWE0UhZEcS6zzIMdP9HB531XfZaO9A0bwQzKzh6Q+pHpD8wXUIZwHI6uv3GQZ2fdyYzJf
vpdmussjUZ+6YLrHR/1LL1HYsDKolNK+fYxT7zsdD99MUQaX//xuWRTv/naJSZPbSpq+5UnPEUvf
6l/u9tQCxUOjmXNOqsoEMYNbRrrwYwhza/oDmCLNI7paUkmmhaX6UUG8x7/wv/tBrKV6j4jKUsP7
240WpUSa4mlyzshM6EpmfFPQl/kwd+O+Fu0jCJG9W0/67IQOKaZiYbOOT//5zVh+13+9ciTGf9Ip
UDi48X6vXUyAxRiy6pxzH8a/DHHAmsoxE2+oEwRXJ4HAI+q/e7z9+9OW15TCgtNhWiwJv12tZp86
Xity50wlxGFUeL0NLeAT4pANC2NHImM+F5B6RIsRBozcDWiZlWos+0Up929uHfHvzxtp2sKzhLQd
Pojf6x6Jn1pEUywbgBsz8WywLzYNPT6AejPNgwfTn364YLs3RekluOOHfjf35Y01Vuzb5pKcSlxb
N12LPK8n1z0NyA/bQOYPtsk2t5roN2hUFh5xEV2IG0y7DIEcSQWvKR66v2mfE//+5JamwzoGe5w/
iN+vbCbOUGtl5pyHBd5bznV4p5a5njuSjRlTEkZL3rg2yOzj8AdGpkE8hRMh6qpuHsDproba5GDV
ZeXOhwm9tgeVbao6RlMa7HPvCoP4f7QNTVpNZEFxFcOnCTNjRKCaQO6qlUwu3Zo9dhrov2ti/dcg
FbWPXC+OYwfEubhcvd8b7DJIkWOR1Vw3mdscRgM3tmny4w5lBx+xf+2isfqbst9/qyVdXlOSECPW
xTZE/H5/jLWvKlR2+5y4Afg+hsFX6vGuVg2cLHBhowb0QO3BK/rnry8+revyM2vK4m8W5d/WHhZ6
B3e36QUOOxQaGH//Seq4rXJwfcapDTMDw7H5iNgGaVuisMeYbLHlpOauXrbv2LntG04arIRa2Qdf
4EsJ8mgTRSp6LK1e/U15q/uvT9TlZ/N8dmM2jUPLBbjs4f76RK0xkQppecEJVOVaUmC3tdyW7uGe
GhYZBfipuxQriO/fmJ7QZyzqG7BN/t2yrkQkwbBEU7cVIa+cB5dTuRyTg9tH9o7EGLYbN0A24TIu
S9c7jIO/DdiVrZIF7zIK/sV0cqFyYoEarc69jE0ewVinE5rDUXMAXxjQMRPem5G/qiM/2JbaPbUK
bUenvrkfYxITX3CfjNwZedxx1yjcTmyPMmDACXprWm0tow8OTlSbV/zqVlWd//NjmI+QxOFfnsQI
dfiwv1qGA9NG8pC/LQalP6bOWNjOKYoYVGpXPqOjzrsqkcZOlsUdyKaBRbsz4fC1Gs+WjxqBNWrN
Di0uVqHKhlOaso40QIW3iU/O1qwolC3sKTumQB3zFrtE0jJdYtv1VjjFcU6zgWsH7gOcPZseE2yN
gSfvkbGTPVF8wL3EDjbWyCE5E96pZGy+H+Rw20R0+RUR+UAGCJqcSzSBHwnT9Tw7GcL8qOpTWpTT
vHaWrqivfx6hSWx0QFeWqWwWmRo4JF4OtbbnOj4a2IRJv8AWYESP8S2hGWoYD2E3TOAe5l2Ian4W
Q1SuWyHbHdsDLqEhO7fNaJMdQHixA5SJ1oasAZp2lZTfcmoujnNcPtArA9rEjA/Ltkjl/dsEeQqK
kX6MRVOvehqBtnRpjOtayhBGNulos3CuLc/Qu8Foqw0tovGW0hTmZ9DHmjTWl0L7eLLdyNtm9uJl
mXRwaSPm3VVAh512xXiCVxSumzmnQn6s2fYQ/TjZeqEriVfPzJcLuMsZCo3vmkUYc9RbWqavtnuA
J57gGWhRP+lSvGgHiM48mN9I6kRErdz3DlFyiyEWgoaBPF0xNdxrQHOb0TMNpOPePu2qEmyMUyfO
0e1vk86WN9iI9jNxn3Op9DpvA+9xiOZgVckQyE7bovmGeF/m6TldmNsAQQ8C99kR/P/PcgS5w2iG
QebiV6fYEeQeiufGi9vo2vd4dExYunau47esnO4cvzygxvUPHj4jPdhs5NvuQWYASMO8xH3ghuW2
SXOPbTyBtqzxaO8OFSAJNh5FoXALyfaY+E3OED7/paWOHow+/BWaItwOLnpHH+c43wjEbbSbzzdl
9JLVeF+oa9kkXRnftmExrcTs+69DrZah9E2TDkurnMP0EcIYwyNvAElPCB5ciaJFodui1e87I8SL
qSfidfGeHqjx1qC2yoa1ha/WhFXGZX20QFisW89AcqhvRYPnyszd+cC1ZgNsB8tkWHw2dsAgKhal
z62UDxuiFvU/r3BV0ndVhFyphPQYaYe/gkTpczVXn0HEGhwEc3Ud/KUpIBebOp6DfYTiSfupCcO/
I9el9YfBrfEc2t/TcngIskRc5oGdhc1Jel/HIECGsr8xOtrhm6l51Ha0j5whvLYEMtJJIwCnWGQC
+TMp/XbrFkrtNCHQdZD11RHCy1lDpAM+nsY7OafR/ZQ27w7It4PSAD11lL8zQqeSXQa3ZGuaK79g
RdBAecdQQNANwuncFtUvZtTDDQYpE2ulzUyPT3VFfjN5Iq5/GUsM6FYyvTjhoxKYEaKu8z7bizv3
MdgCROSayqC149nqTpfZZqb07pSbpU3u51dA3oBJm0a3a5s7xyO22c0fkVkubWqT3rqZXe2zRL0m
5hFUs/cNy99bYoUbDUKFNC2osyjEtjP5QXYTRsN6GDz7hDmbopIKPx4oNiBcC/eZ7rvbzlHTHnO8
uTWLgFGnGZuU3BjppWqMF8VxeO8OZBQVii8PgupHwZZilWnmkJZVX+ss0sfezy5FlYQwcymEEXP5
aI5xuJMBKTFjfovdhZndQHKxDC8/Nr2zyFRvKgbkWmhGY9qjcmylIsCdTE47S14S3zpMOrxJqRO4
txmbIkugS+G1dejV4rar9FZperKNSlhPpXeIWi966iy7X7l58aycdLx8YV0ax/kZmSO1W/OUcYzm
JyFGZN/nNZ7bQg7BC1zs6pbmPBiwXt5vypjJO4t1eUg8UCgqn1dW2Hwb2aFhEo/UQTGVvRR98BRP
WDsa3e/t0XLujFhuxwXj3ox6XNmlOz1Fl9Hs2V07DLC9yLxNqiB76xG+BiuNCPtypi4ox9O6MY59
a12bsOFfp/o01Nq/MWbIMATPvw5nJSfjHWNI3jKlYuDGflLtKYzx1gMzdvaLj7MmSTSODiQSnk73
GfTrqhy3FonL85TNmKoJBCsBwbgoiCeZqX5izOWdo4JeDwDXb2Ehq4eCevN12lIfJ6GZLphW+1vv
4JKqKdQgk1FsbehuF0a9P2fUhE052P2xDEPUW05Dq8Ftum1Z7QfODJs4diZi+9nIRSLuI4PuNuly
lghESAa5oXSECJWzrcv8yTPG/GLry9Qr4xBUTbfBGR5N526uOS3W41X7BBYdqmNpiXQvtTCeCV84
q9DoR4S8yN2PXc0xPlOs+ZQ9o0nxTJGM2kdjcdabnn0nBkLzGXk20QzBa6OnV1Cc6oBE1e1F0Hw3
SL+/AjQAE2wVcmtC0MKoQnYtm2HdfsGMfGfQn1MqSJ17iXnOYIKvaDfKt40DBFTb8cY3XPvSxN59
i9Xnzte4ZIK2HndFB1mzb9U9+/CZlwsinPnuLq/R73PtkL1HejgZ7q72MI6CknYwZ2EimlFjq9ig
EcpmIO3buAbjDGjCNHK6tNuNExj9HhSquRuxcBqwSFa0ylBwAmsUA2aq+Bw7SqPHitO/swjkja8u
DZ0ugBxruB8iX6u5H048h82SI3HgTR7nceLbssLBbQXyTlXIzP1iak6dGFSgtMwzvSK3QaewndkU
c0TLBgxNfWnVHbWDKJZ2tzqUCWn5LNhitL9NG5tBH474/VjaLTElRl4CqgWLP6G1dizVBnPTsk/O
/ENYFeMSlBy2vhYQAAIH6KNdhLvCTtIbEkeWWDWN4W6/XpE6Zth5cHcpJv4OLG6AcxWYayZ5OBcF
fqF47kkaF0pcnPxkFy3I03JyjyDG/W3YyexmZAUnAasBpCiM5Sqn1JdpFJCZ4CdK66+46rH7+85b
X8rPuk457jrmtgzhdVqB+UGqIOFIQvXIYPTXvmhdWnpHrn9B07vCjYej62LasL0kGCpYlt+FERzb
8UyNa70vrPqn41pvdiC4u4R0yQOme2tMWDucH1U9xJBEi9eO+P+hzxIe0zSbaEs+jMVIxtJ35aYp
4zcpz8swbIzteO9VI9qs+2ssZwx+osCZ0337L/bOYzlyJN3S7zJ7tDmEQyxmE0DooBYpNrBMZqVD
K4d++vuBfae7umz6ts1+NiySVZVJhnD/xTnfkTonttc9uOkcRDjuFEWcJE1+Y2ut+mXmLbvXJIGT
KfNd+01+LGeTmKqSTXU792ccxzHSiirqFvDM7OjunLaDIJTpO8Py55OoDtVg9gf/dYSguOtm+93n
n4vJ00ZM93c55+6BWIgzyxj85LJfeK7rH6JcfgxmdhoW80PuR+D6rPiKl3GZgFb4aHecxjmV3bsx
4KuBvUymlEQS38lfVoH3Ho0wiaQma8KhyHczT0btaErsABNS3VhoPWZ5v4xg1qeWFIelIEHdbhBg
VZnB09KywiRYE/Fd9TSKNtwUE3u2PPDsgJD6BGaIBdYlNjn84uj2vfbWznCniEBgXzipLqqKluoX
ndCWAVcIR0dTWt/XGflZ/XjwLIT23dy/DA2itKJlncpeDeiqcAIz1CbCGgAqAHlH/BbrfDI32cMK
TC5E+LdPZEOz0+vTYhG+g6aSobjM9w2iTNpgAP1ro52dmaG7bWHemhh19zR9dZ+SxuQVyabw7XEW
PLT5vWHn3whA+44zyT847uyGPVQ6W1YPhkf0SSz6cAw40OnUImpEcqZ1OkS+Q/xwm/5Bx4uUAkJa
58QwkDvnnYsBb2TyC0x5zZnEza28JqLunCIHErFvwFe0tHOwO0Rn4B+fi8qsoKKjF8ihhlOh7/AY
nUugBxyhnHIea0Kj/WORtBh2nR85Nr+QGE7uH6MkaZeUlcow4Z9YLyLhtChLRIqrV1+dDPBGaeeo
FPvLiv0BvimbT37QY6VsDP61ewqGJo2wUqAG1irYFTCdjnH+C/LfH9MMlJb8Au+gl+y4zN5rGrfL
Pm8TLoIMBkaZ2JGr1E2Y2MHtHnXE6I+bhSZ+KhsCvP3puaEI5vwgpNAxgo/N4bkbO8b0rH3UASec
6xubuSyyR/liT86KgTV+Q2f1y25Iv7AHBuclsqiuTceotQ5zALzGdE322jWVY831g1QG0srw08bu
V0BxngJDRjmONsMNp7XaYoTtOipHyT6//lkYgEr7SukTGHAkiVgK61HuCpSQnoEQY6n0rfYRdfXm
t9GS3SZpuykKQbbC46nyAlL4UCNz0s7JFwiurb73YzmG8QRTt3D0kwUUcm/EaMT4Qc7EeBJzJ7DY
jkjdDf64FVm103T3pVvQrQOmHhPI6LZEiWoWF+l+k922q3Xq+WEZT/hfMXhnEpfbmBi7yeMx5qXr
8/jn97h8cXyZtOMOwyoULSTh0E1wVPxMv9czTldnnn+ANeGqR81RbjAOf7CDnYTQrqnzJWtY0RFk
6aO4Siv17LgIhJocp1ZMkMFeK/eWddyupSmPILDR/XeYuY6j6syTVWEBd8cfnfxaWP0vI8gpT3A+
coVZ8zJESjvw9NMipMuxyd02b2k3wMMXfR8ZQ35xpuTkleq9Es1vU3E8D6yzsymgHZbYF/ziXnHL
YbRMwjxwH41+aQ52kYcr4+mTxyI9tETwjHorKnQ13hiBTi8qQA9Gb0HIZMCUyF7JK5R+VXP7QHMz
RXGyTbxf4UZDigPnOxNPceliezywLoijZByKk6l8bD3jLA6DUeHZIwo3bFugYd6UWnAz2j9k4Jt3
rlvfRo7hi5lSaIPcOIgRNLUlahdE+pzd8+dk95+fFXOV3SeqfLSXZMVz9H++r1HJkIcCjNBx65SO
SmC2tHhffH75+YGmpBE8zNy4jY14cXAQGMx67I9j0Sb3jW3ngmp2XC5tPJ377Xvd5/eWPvmVAD0/
1XOn7ifLOCmhxcXD4n//+UH+4zPXxkMLILDbzcp/syf3q1PY42lwZ4ZOhZ6Cc6KMGzsfvvSm9oaP
n5cQKUHkYBxUm1r7Ji2a78WhboYGYVhRnqrNPLhkC6ZED8XGYBAZaJXiO13xHHmQfg6fYfOoxYSp
9mnZ/NJVtsWxZH2oSeXyp1OAI4TbmoikBocEYSzUMAkhBgsZ3PAPvQu/0ljpw4BoFo+ovusk/sGx
J9yb5SEHZ+lEngvmTXb4w5GO5Yr5GM547GLDS5aphwHh/BHr+oE/9oGhDKKolW4uMINit2NLmxMp
ZQVAJpZX3do/llS7Ee3J7wHhEXLIljfQNmNMbKp/3EQlprQ8ZCTKIL3zurN21uTZN8ebtuzkERFN
DufnbnKq45wyEbW1O962k3LCGcnNDRrdrra8GwXJ3UcackYxjWqf5GnSDQP/Cnelv/m6JTNnqB40
lP/7RhU12RCEx5Hct6FvU+NZDliL8GVENNHWWYuZRJly/bXYdfLC9uLOswiI8n2A012DaHxeYihT
AyHIunvCNBacOkqL3UqM9YspuUxiRYKRkeTlVcvyQUvJZa2K6ZSVhJnk+RJwYqP998B17Bb06HbS
om9Nzew81wRHGEAzdb8ik9RJeuyssX4UjMp2M3JeDx7qLc7WvWdNX0qiACPWG/Kmq+rFhZGAujK/
1ZudvfUIE2/AM/noUSCiWf6Re3Mic/SxEtqD6uGbTzJ5zjfA4xSn6suoy3vkrcnPukGbOzN0cwFl
N620I8OCX8u75VttFMWpLAgS+ztUeCm6U+29ZV7P8T7NhOzxq8I0OnQz94Aa0u6lyM6F5dRXmdQf
XdvpB6eoMbOOPrSihdvVkvP3YPTeianGF92Z5ZVfPTk2JSiseVYAP+wLhWp+7HzQqRu/7jpjlvFo
bnP86HfT8mitRIDNalJ7VpLBDooxChhtxiEbQWITZLc8N5T3vRraa63qL1ZdCiQyhTx5Hmxyv61e
AjjsgVFvinbu/74vyltdMj9RI43PHKgvREr8MJDlXNzaf162PD4EF29mIc0rHnWQAczocKUZbwga
a3If7DPttg8fBJLNZ/Np1a06k8dzx6RIPWKvAPNaYQ3PbdUeS+aHd40YxV3hZOadFkVNuIUTHLQW
CJo/v/n530yVHO/8l4qgL8Nx9RMSJkK4pxyuCjtgBlaUAOFEpNqC05AYA6c/cxXieZsJJgEw5chb
Hc+YPF0bqkvpVOMOTaS8QeFlOgI4z/NfzcaAS0O2PH6bBcsVgUEt7c9pmtzXDV56artyiTxU6i5j
0WMztQEwE3bg/OjstaxJnJuM9hm4PjYkTJW8jp+T1fwq5q+k8wwRlFcdOnZ+00KMPAcJDPVmBo4N
nD6yK0pPDixBH7onYMFOeTfy03LIEdOjIE8gAEtPU0boWlknv1Ks4rySIsupNoM+EuJUVofSCaKh
ewhoyHCiLkWJsjj5sMnE2K+GsVwINQ+HxA1OeMytC6ke7lmodwRSy+XzA++j59XJPhzD5yT155Zj
l1HL6jOjHyZm9p+fQXJhho8AXO8JZ2R22ivYBTT9EKRi5Kueu1CXSx6Vwmekmaz1dBkLxGuueSFQ
OL2O47aUo++feuysNYAx39zJaQRwp2asIYRA0mAwP/Htm0tY1lVwNAtlzIcgMc/wnr1dHxQF5nGa
EGtxX5bJ/dAK207mfp6v5uvUzvI4ms3T1OFvnzmu97OcH9JMMZMad0lMJl5nQ03E5VTRTnJ+aRtq
tDFkBHFpajy7x6s6wGF15rPn6CuAHXZVlOqRW8pznjONblX9W3akLHH6n5jCNXionOWU+8e0oeVb
XJTC1dAVF3Je3howTk8p1gafKL7BaYH6LPzEszSy/dhzOtKS7UTRqTvTrdDRlqg9MwOMYVPhfkX1
bJ/oYlXhpbuWk3PXpGRfJO3s0FYVdwya8r3oCZMTjCLwWATv9mhY16kwXubNr+bioDUw5gYew31f
kak0T8GDyBlQBUX3faSXPIO+Pk4mgktv5MWNzB8WkrMfZgmDSov8MBQljze6xwXkMqIWxmCLtVxo
O1G5Z+ujbWKUmTdDQXJUrkNiA75nuQ6AU+H6rgPGth6jypChiAd+khxLgz2GRCqYUZMQ9ozI3VsZ
bBr2t5Qk0aNRgBtzuvJczGbE8paQrqY4slLAAAweam/NH4zmoNzROgHb5iDEc6U2FPza/hIMicqC
XICl3UY+c9nvE2APuZXcJ/PTitPttObi0VTwalDOaNbE2PhLh3xUC7zzYAw4sKYhrOtuQxtk+waD
1Z5hyAjDu4xA9ROJ4Q78bhs7zau4bxr3j9YpQR4E+ZNNn03jk4XFRijgYjgoXHi+6ZAXHX8DXTbt
WzMgzRRyCl7BdYtmBD23NoQ6zR4RifTV/GEsU0hgiGRTP415HB/MBjU9wCk3mE51EsTMX5/x9xdR
b8W/Otf4QypooSP+7h2F3/cUPc/OCCiunYJVWuvRB6WJhwK7cQ4cEG+JWb4Icmf2yo2/TaVLxNno
V4eZsIBwglHERAmadEfQQdSX3gnY5j6o7PdYqW/4YYFu2EtD+AF0l2UhRKcmWnFf0a0mac2dGLNM
teMIdxQu2WpG0k7frrVt3XtL9t5D6dhPefecdcPHOve8FH9PKdVCy9rJSqcGzXPjcVIc/IyhSApl
SHxdu5QRfop3t8ix4zbIxoEhpnujdnEToO+ngXfn6SNothEHG2l4BXmYdSTkGYA/I1DObiaObIS5
8YoZcZa53ExGFAdkZESzkGM26eJduh0GDyqrHe50tioNFOe0hE6eF+7TajjfFzG6nAc+NPi02i+u
g+DWstH2az1FS+xwWNjby9v4LbNFRF3XFnt3QcXKcJqRh3mFAw5YzV4445f2FxIx3h4kQ4tYW2Q0
AW/vs6SJrMEEJsAQaKIfx3Mt8MQyyCD3nVzDN6Osn4KVnBJD9CfdT+LSNmO7b1D8PoKDy7ZCkuEX
sIM0ZUfKVJtFHHCXozKzl5kW/oqm30Y7Fy2U3hc7yKhJiY8IUdZAh59cMgeJW73IFESk067fPPwE
b0Q+yAc3GR+GMVBPlo5PgZzy1yL0Wax2MVEyU8GZACkgO1oG++RJNFVYOst4najtYKnWh02Nb7rN
Df1wFci3yvd/uKBCsed4pzbvvYemHnYBc/rDSgbZgYDf21RatE+mLh4IwLiWgz2/lKwMiSzrX1dl
xNfEqfybMyTUV85Gq4uP6+AEx8ajUGpKnTFysumDLbojcKu8Ftt9rV3W+QsoQvYGvP4G842opHmP
yzuq8uZijI56kWv6x2DYjHLqtbor6/leDv50XIin2Yum/Kjwdp8Y4ukTGKsfSLawJDS2eLfUGoc9
scxWletTk6bhkPstC/f5saLgupBtcnWc4Eu9LTtiUHH2XH8heNncsVxTJ6rSD6vmt6lx/4Z+WbIy
Wld97DPiHOq+t1nNmo9CkWQLFwGQe0O5kjbGwRyBReYpEA4HeKHCM1MRNBYwasJtWQtWwWyJPhOe
pap+1d7w4bQge/rYvJM10Rp2Op5y1CTnzgfzUttFWCS1fSSdadrbkhuaHZIf6YTc7IFArxP2dAHx
0SfPbVCgNoSvmVkN5hFdzE/20X3IevAJqrmD4aTIwsVtocfoDv1h1WcgMhYS5KCD5cAA9h3Ty1Q2
bLhm50mZ5dG16UTJOkW80EUy5XQbHIqfJS6ptpwWYX+Acb1ZzCMuyOehkwLaN/ZnhSdgjzA11G15
V8lJHQlAvKDVUfvR8PCnVgNrSfbhcIExmSsu3ThZPKDi1rd45JlLEEcU1oyvec7PgpMz9FOWogx0
c1I6z+vIqz3eJc7cMYWkhmYiCNxSn2LCay42RFuuc/aZ2dwm782weVUoRWo2N6FAl7of15x5gTcu
XDWkGwDiNQ+WQMYObjVl2e42V9xeuEX7czV2XzuvrI7jtht0BNQGGWe/4UJAMJjsn7PEHT/468Up
Fjr0Vqmo18sRw1Bx63KgXP7seOCKE0V0Ym68xO3Rz2XUpR4bQwftiAtiN6z+wD8ZqrlxbnU/uxES
FWdXGeg/XWmdiLSteJbIHqFUtTsub9QzoZOAGxq8lO0Z7rZkCvbwYHYQVdowcRteoQmeU8ag+Mpg
D8Szidaspb3W5NXZNbmheE6Zp9EWKYuVuIFOKWQ2ToPgJekhLWk+lefsQVEHF5+B8SMiKqhUkP3q
1LovQNFgT6GCy6w2PpotQcdfrRnTFvOZDTmd8ydm3+iyfW7XQIANlb9bvzL3cD6RoaSnMi0VG5B0
uzY0SupgunCB3o9Ff3RoSx+khh9qmPpmdR1kBlchoR2a2+h2dyOmqINNHrUz1oRErSb952p6TA4+
U3N57LplHiN3nHGZKTCDq1jMKB7bN2/hreIbxRt2mM1gMTEvF/q66sTCfF9x249yvR945NDT9BfH
469uNL5qEnjXKF4USzVsoOhiTsrqT3bQWnS4hhkykOhYPdC7AncjTRBzMy9sZFebah5gGRsUYirC
zAQovGTe8jhJQdEZa3/vD+0N1UK/r5z1EdKf3tt0YaFlNQgbSIMKA+0Qh9SYy3Fc3GbXWR5uk6yn
BbX9+JKP71noagE6qQbAN8cQ9wBzvUAG9XbD0BJSQ+LffpnZ5DQjOxO/HJ8VUsEXwhWvecfj1ppZ
fIkFyO552Gtj/JLy8IUC8z4+qi7KVHCd5uANitBPc0hO1IXAINLszx8+vzf+67/4/J5RCDirtk10
n8iNvdOwjNZ9TRKGVV8yj9AUxDZ8+vnNzw+t52chmQlTOHRVd6yRaMat7i6ZlXUXYzXhYH9+/c9v
eoboLi13V0Glzaef/6WOeZ0lwA6j0vPovydOC9KfO1hS259WVus1rrkmc1HzM3z+zcnnj/P5qSir
8oz3gAsE3ss/P7TjZvr959feQh2autmHkQFLafn1Lvi2nztczgcHPMPRsDYKBv/un/+BaGN8PBZQ
Xc1K5u8/Ld4zDRdv+xU/PyTbZ94w3kZYMpT1bn8prZkP28M+8fYvYNydvDUmjMMWL21ulwe5fUWk
2kPguoxCt68+vzX5dn3QynlxStBAOeFKMOzyGjNzwCZ4c2cda5I6T2PMmhX27w93lb8+//d8e2Ya
xweJXb1qhxA2ci/X0AiQPHyq7P6/hed1af743//rx6+SozDVfZd+9H9OTDDtT1vNv7fwnH5MP9L0
//K//Ld/x5TOZuBBq207aBT/kbBguuJvluM6pvMZcCBshKH/nbBgWX+zbK6QQArPcbb4hX+Yd0z/
bwHOHZ+YHoHwmoyP/zfzzqYX/5OGPfCR5zoMpiwU/ahkfX6+P6tPhRsUawa56EU0hH8BbRlORlEv
iL7MO2Zsxpdimyw1U7UJT503f93ecUFHNGPZBEwR1neNi5lxcYVXNSUzSqzOfOlFCYmsNa5C0Nm6
iA+ObP/gufXInpu+J5WBvVzVSvU8+UZ1A/H8mjb+QfTpyXN647LkSXzBLzNFBnuqPjCwLloYbQdT
GaCwhIZezd7SnN3vfoC3sDA9D2h1wyHmTzZhlmKjEk7eySYhYR+Men1cZzipYlMdoEzLD1gtn1qG
eeEqeuswTKx3ezStdz3khlW7b+y8ERDol7aeAafFZDwYvSSCkbyrQZ3WzF5PXB8YEj12wEgvgYcW
B15LXSjSGJV35+Hy9EZBETQ5D3qcPkjq25EBTMeYNcOxbKbhOBnuz14uX3wMHPeT8p4sp2seRjyc
u4JRKCKW8mnZCipfezTBWzQv29dNkZlFTuv1X9Ct/G6bYYRqBwZytl1jh+C/2acD1ncKspxB4MkK
sFILU1enOUsP2TgN99JRd+Ucj+fMayOzcJ1LXc+/a6LtHqbB+Gqk4lHX1vrMPH6hMucuIpvr0Htk
hSWcoXdjp8ydBWGNXELxe+J3RHsqPrI+cO87VsMRGoMmUqLvaVjX13b2FHETSXVs4GY/lipP/348
/VvflfuvEmBneyFveiLeHEKwOvI3mfWfjCnlSkqNEWv3pcJ+kmPAOUl7oOyai2XPbjHeqHz9nr83
KYvsu5AVcwMmCCAGsovcItXHoG6Qe5le5E71ccpH88mryDjX62g/su13A/Vq1vTcKGbVxWvGpzQX
43FNsoVAveFgmRXAaoBmkBQaSL4yDIwebRC4IjW1+IZJVUce42F7MJr1NqLC2/z+AmDwfc2aBnEL
1tVioAfviw+vyYEIrfqLxmQUrN77WAzyOWko39bpu0XmbDRqXqoB3vtB2/VDZi7P2iEg3R5qZrFq
sl47JrwIewQQfVIsXj7vg3/7gFviL+4PfIPImjiE8HNhLZCfxqo/PeKNz2Qjpnt98doc5jvGp0uf
LPsJePudrcgaiOUXrNvqobghHhqv2WI8zs34vRfgUvMUwASZlQzrhu5DwqQg4HmsWC2W3W1JQVvl
1h1oxOyQbXxFqIUZOhHyLMjTIt63mcwLpnsCxZgyM5i0H82sPgM38C/p/FNVTn4pmg2nYfinrEgf
24QVn0i9JFr98r2jCp3UnL5ZTW1eeZSqG1C/oz8o71Ig8WIAT8ShH78rZ0Z21CK2dBtzCvNqGoEZ
rGQZec23SehbAWvjiHrSODr+DY5SHy3YwvZtAPyWhca3VGj/0Z2cS+D65Qm51S80OrepI7XQ43AD
vYZqHlVK2DLJfF/UdGPyEckS3GXvGH1kk4w++ExikoyO0s5Y+juqDrCZleEwiTxK6T53RZk4VCXm
mXsIauGaku8CQMLu5TGxJuDhXmiOtXvoNlSczoKvnhw+6jW95Ykd3xoSCHSdvkiHtV5PYVtoFOoK
emFSJ8/4pvxw3fbjTCsCPCtKnMpggLxa4ZOruhvLIyrQwgDajzImz1Z5bVzzza0APjgTATg6n6Nl
bq1doVN2lomfn9JUowRNIBaO6wLzrLOAntA3N017aovcuUfH5HXLdDUSn5tk5C29js1yBYK3sxtK
HvBekT+p4YzIniU0hNuxEEwraJdYniO+VyaZHat05IvvD6fPCf6yqLtxlGTh1c0vzDYWhfq4QT6I
YYj9/KNKmFKURYfQn5Vt34s7XlehL3Oozmt+a2UXJZlorgOHidUw7ZiwwB8W0zzEdJWHVq/5w7w8
2Qn695jReVjF6AZTCYJokc2RJIWG+FE+eHAGmhZm4cJvRkhK3gDTIGk5kP0dOxIM3ZP/3bbgmIuh
yxlruifeBPkJrARoG+i4RlzRfU7WfMqEDSEfUCTqeBlCULGPzopIaFnxE6pc3bCEcmH7Depl/THg
EP1Ptk77Xw9eKYRPzpOJ78K0A5sY982x9qdjwFJjHCuAFs9Z0aHQTIiDsSpm5IGXBeRRrOc1wJ2Y
t/5lmScf7OYAnnIIE4PoBt4sBAjnwXIlYgYgBUNeWvnxXbG9CE2u9/Oo5l+rEvIlLS+oQJtNHKtl
jMCrvfiV4R6Nji6sbJr+YoAeQ0zT37d+83XeSNbtOg+kJfNKNtSC8AwTxy1QRbp3Ceh4EITn7C2S
CXnKzVtNJhHwD93vS9hje2cDJcBHv+KoJXTJMsF5NfF4ZSnphh2spVBVCDFJg6g77AgOaQXhNEOV
lMLCOhoyyviJI0WdSuGU1w6b5MDGjX4UnmbhWXftyNmPnC8NpS2XW8NfzwbAsOg9HeqhxqTyFxuT
CysDd0/hHMGsl3AD+vLQ27BoyAiQ13YR72OZfB+b9KdrQGlDzRKielTX0mQ7MipzP8hFXrWHBql3
V8Zerc8EUFoISpB7d3oNsyZrkLQXxtUNLKZz8N4PaczAOTV7526C5L7zF+RRZbBQl8lcXVPF09vP
GRrOucg4AHI4UTyjjKVPSNzzOyYkVtTVRRXWaspvvsqZpJnusV2eUzA9B8eTRihsQz+zMRluReu+
2lUYM7q6mUj+azJLbsPqsRTdPpzmcfj9P19e7vai/GfZu71obYpnT1Az4Jb2vc0u96cX7dSa2lBr
Fz/rGLViMNJAx+DYr7DO9Ql34DswipNhrPPzKD+yNVjuHHkwDaiWNqkeP3CaHo2qyPeGwEoxWrAc
UwvEdJJbaLcn5gvG+mwsOrvMvWsc885/MmSxfPMronJ9JPDPDZRL2HEI5R3oiSmsHDQ21hg2+OLC
wO+Y31XlfNfWnGW2162MepEwWwpRGqry+MiP8dNNCZvtZb4S9rnue23fjfNTFXv+bY5dHbIq88gV
d8SzjJl99AFPmtuJ94ANzuqt5Obaaw/LCX2SnPYsHPrHrJxL0h4KGNBSR206GIf/+YF3tn7iLw88
WFuTZ9sSNqv8v5wWFeruzkyU91y4a7+HJzTftw2n51dnWOPHitjno0BHHOE7QtZJOhZh3TVSwVsj
2ZsvjpE9l/V9lUhj3/bFcljS3I2GvHkXsQCN2iriSR30wOTm7LhXmLL5pryvOmaZaVJcTSoDUO6Q
LRnf9qFV47uurYKeQI5AKxc7fzWFfChy/1tXJfUFO0USVlZckePs46wS+qXH9BytolAHquSz4ej4
P7kVg39lGHy+Oh2CmUzTsryA4c9fHqSp7NIOCYx8pkbkxsxy6yE1n/QqhkuXjOhtdPzVtTYFOqv6
CwC/mXYlG8N2NJ0zYK2UAYCsjrkm3SSWM4u0uKSsdVo0r14DKpjoSgZU5hV/4XonAsa7dgw5kqmJ
e/ZBil+IfL+Dj/ylHoRzqvUtKceb8Jhz6oY182T52/B8OPRuGRyZNfxcklIiZlvWVw/FHOLc4MyU
/0pEQIouvYxMdlHA37L1gBGoiiyfmbzpZ8t94XDI5SkLGSMliIJVOTKl2rnAc/dvpaghXTMDPC8V
cFU/h5+ZJl8NE1Z1lX4ZjaG7Ab49LEOe3HmuraJhSZxXYbJ3s/PVBRzGnJVCgoMEa2BKHCsyqYfR
YjOSjNN0tOaDw3oobBHSh0GT+bu+lV/dzcI30evsQcHIXecnCC/BN8MXxj+UVa55rdnQkOyrAtc4
kWWuH01nYs/GUiYykIrcsVoH/pukWGZcaKHF8Jyu4mAQFLZre0Duax17UZaKBNFI+nWwNceGnjdh
6k9rnvsffm6FaU+kKElJPnYwmwmd8B7j0f414pOZwUP3ZASRKM0yzRzYWn3eQE5SPfocULdatJBv
jYdiMv2Hjmz7g58U9d6xorUq9L0jwXMJgz07MuHaIycW5lctSZS2Ms+4NAnih6pT73a+mVCZpT+l
bXLpXAhr6SK+lL1vvjFwPOdFp6NqNmDYOcxYF4sN57gJynqywq6Z7z32zVtpldlDi8azRjV1sPAC
h5Xm5FElFJ3RvuoZWHk7DtfJSVl0FNMfnkmIMhpAdcAvLHaLVeavdnpJUiPBW8CGrNFErH1+icjr
6JXZB5qP+rzMVHG8pWh7LU39jd3IB7huOIV1o1piiDj1L7a9lIdkQd7s9Wh1l1mJOx5c/z/4yTnM
/nrUBTZz88D0pfwc2PylI2WUDqA4H9tn6VIczCUk8kYOHhFoa3XPpfS8Yjjaya5yHhAdvbBYlzur
1aSZTchDlxj4lMlYf4/y9mG2ZXe1M4dRZvxolNWTY2XVK+AeF7Tdk7Cy5JSix2TYkFhvga+B/fjY
qPxRVMfaal77zJdH8HXB7vOctTtA4imyxDNZTjwTapge/Dz+hfL4WRR28KpUdah5mu9ZrGP5MLNu
Q4cj4FqJbmLh3oTW6M/ET0oRMZ3Z5ABmcdCTziPPYH8Rm+Q2zAnM/cCIIdxO3qEzFh+lCHkAcVsr
NCEAZom0rviLVfUgB1R7SxrTOpG4xMJn+OY16znL8vXVNVu2dkqQ8DRbyG6bp7HqGb0bdfKGOrUF
BsXfW7DOeC3jFxek6J4mCKsIm35yk3VxZvuFoyPmdBNAi0ezFHdYONaoFDZmDjfdTX7H5EPaX7SL
gThBEH9zW+r8MXGQGC0igxjlfZS1qp7VgKsEHZ4iRRvjTFOfqsCeruZWzqjMQZu1BKjkttWGpGR6
7s017JkhHHUw96zvuLnSig1FTkOHA4JqPjVaItXHY0WxR/Z6GeOLrGHcClbM5MX0Rz/pyl3fG9W9
nnPmGpPxno71iEOE/Wa3sDjy3IE2g6IDQLG8ArMngKK9yk2VHccIhslXlESGk76GtBBh4uTuyLyE
ulqleHEnF6Ru0rYklCPmPWHFwCWhsi8JFM5dOws7KgbMK2zh2BUVAT2sjm8ju8knHocI48fHJAvz
pXZ7oBu1rS5pU+kHAuJ3Xo2VvZ/a8gMLGzcukrlaM+DveUcqcyJ2oN52wEF8jZ1yE7un4JGH4q0w
5U8GNuZdu33VtwF0ofW5bQv7UjDMfGWvne+V6TjYTd5LFFvAqbX9GCfbOrsjXcLX4DZjUfo8hUH+
7LOSwS9L++3kv+Nu+um2vvuUvVvEE10SjYxiPvWZXROp9SvFqRL2XbdRCSREGq+yj8so/cgUtf/m
rAV717pHuJMhHM0n+i6ugXdD49KAM6BvubLdKCb73E64f2f9aaYt01eI+02IEyk7K1m9NaoejsMW
xNyI19EGIFzXdvrNB/PfouxZVX1bFez3vu5/mXbmX5fS6g5evxA5wv5amUl6L6oeQKjqz8T7uQcF
zJrjtVne85iXHcVRwobxKwwmXjz5WCGuNatw4RS/lUWVY7j41sylF0Iz8k6bjwlmfv1IXMOKD2QG
BO50L0PvqwORkwb8waC4Q680EgDAeHJMZ2oyPHcw/LMvVWrJvU8NFQ5+UB7LCtx1pcYtRMtMviKD
xZM4jR4cuIaZQ/eLOYWFmLsBLpCCta1yzPrA3twjOTFIT1KTtMzef2V7Lu1nqpUz2Ur/xd3ZNbVt
dHH8qzC9R6PVuy7amQaSQJvQNG3T5iqjGAUEwiKWjTGfvr/VrkEShlAfZrLTbW+ex/RYOj57Xv7n
Tb3JotO/zj7Nd1+SV6/pSjn4ulqeAYPFF78mlyvcQOKnFwvmjR9c7JJmV+ws2A/P1NV7dfmKaZMN
RWDt6X5N/Q3T32ef3l3HAKfR1bSma/dqvr+Iwk+/sEKM3o+YpqVUUWHL6K4ArbO82p9/pTK+qeu3
Qba6fh1S93LBpqcXndu8ios5rXaHBO9/3FA4vbda0S8+3V2xY50Fufnq9eXibFKfLWuKNTL/TUBN
wM0u2dNlSr1n07R7J8nq05vd5debo+UVy+kpqQlf0ByMM8vimIMbFX5MaUJVbfuRwu/ggK6m68Nc
4SScz88SigPS5ZFiRdUNYPFLn2YWqqmW78kh5DAtpzfznKyVv1ge1ZfXLVhT+KX+yizF82u1+jta
TX87mVGXQWoMnUaP4/vzWfIqzz+w5mv6TwZ2vj+vY7bAni7agwTf3VjK/01myb6IXrJN0SZ7jX9f
lBQIl+2inrfryWn603dUM83/bLb7o8cJ7ZTdN38jV0XFlh5fNchVdQ/VPfFjNOqCF1sckwiLIrZ7
M6srpDjfnB92GN3OBp3u490s91KWIeLThAyI4RCc8IU9Jj3Ehsff0PDz8b957A0Mgw6Pf/whI7YX
MiHMPSCCNAnCeCMT0tiLkiyJmHlkPifM/S5MmDQLGqsRxpOqGcwQDPTwt6cIwojCnSDAAyoc4iRJ
EQd9wEj6gpDDI0XqOqCXozvkB74LDx5M3bKQlcj6KUwYkegxQadbozRNY3qm9RkxIWXMIlBGlqVW
UL6XIIze4O42qFxPHJIxgQQ201jJUNuXZBDaQBIYKBnmBN2kpbvjHBOY7RcYPWXyW7fa+r8oRh8u
MKTJvqPvw9Y+FxAFcpBZznAtIypwya37oNbKensmhIFHn1xEtQBpVn3gap8JWeJlEbmAALVgjmtM
CFSsB5XJLkTmhUmKtEewVB8I9rnAXFZ0RkjDqTUPzqlGzDc1JTImpF4QR1wIRhB0Z3QfWI/nJRSx
kJJn3qE+zokCKSuxKEQeM+WYHxolhgujC0EXpafINrBv0KhhhxwlJmcaTS3QB5FHxo9hicr+xiP7
qJTy0BdxThHVWkgcU4pR5htNvT0XIt9TAYVccXyn+vv6AJ+ZOaFaHdy5k25xIU1zMROUxyBoFYch
CQx9RvogxXSEGZISOOcekBowGnp7EQhxFHOQXnKDG9+erJEX60mPOhXp1m8fEus9MVgYeZk9Pzn1
MKsouTwyrz9Sg2nmUdqQBOjKW/a4xQVFCYPUGASZB9QPI0Js3UAB4BBkzGAPiJe645wQUE4aio1B
7hEv0pVD3NWdkQZQKvFYIhVqFq0/d0wIuLziqxB4urWNkHBzyJiFXhRRCcwgCsMl52QhpCRZHDiH
BM6MGw64V90ZKYRMR1OwAAfBOIfOuciKBLz5aba3CoBpIeUcNAPZtxxFzkqBtoGkpZgN18wCVRqJ
cVkF7x94OXPFgMlGfiEAGgUgPvXmljF87pgqiNje0D3U9q8PhKbBMV2UbM/ILCQe/hDJDgr9u2N0
j1MhAiZLygXfoyAbPFXXsfStYq7QAewFCzLLH/den7pyI5nbCwHrVujiSGI6OTZqwjwEZ/VpEPHt
585pQiATjXBwP7fnggaOAiD12who7CEBFgDSoQet/+wcF9CGgVQfEiWwLwLHQE/g12fkIeUASxmo
Or6YURjOqcUQwF/sJ8aAhDhHpFDMW46sIiAirVKAS2uQ0TnbqPDwxB4SIVNAKo0ErJEF3rKvHbMY
44Cc0ABmuOScdtR+ohg1AD8LE6ATEIjujBwF7Aa9cHpcpY1RnTKOYN1CvRjFyLpGyHo3vi8FSe4x
60HRamMBNuekAJ0ttpEaPdGXIR5ZhTTxUh9cQe8t6Y7xRRySAcCuQGobiRJ8Eoz8M3KQgMyoT2cv
CPhxd5xDztiWE0n9Qxwk0gQha3d4vb7sp2DHPr4RiKJ5faNsHPr1A5aNmAu5vWcUpeABCQWm9M+Y
M+SC1oCYAEB2Gyq5l0chhpfip9yBjJL3nE1Bt791XxawhjQbEko5W21Anb48XgY1oY+VVIG1+SN9
yGAvjyy7UrbCxaWrgDMgVoTa8csVxQQWGhu7x5GnaPQFqHXOIwTjUOJIkTQSiUJqryxmNvIIU8Ai
AijGuVpF4Z4vwHYto55E+lBrfFZEbo6XlU+oyMB6vXSuc75cugT0Nok9QtQ9tTRcBBsjjpyCjEja
z8klumsPgiwRSwHZxAAANk1tXn10F6g+A1PSELuzNUfaXEmjg9BLWLCg+LlNjDiSBTwkAicWADsb
KZPx0x3BMuyI1GkW4iRZJtxDTYikKbHw/XUM6Z6HRIgrxo7gAh3WKbuWjfofRcopRQbMcqG10t4I
92ykLh0TykJETBDQcb6urNJlC30/Ud8IPZFC15x0xwifQzaCRnl52Y0iJGAdGZ6g0QtjR4lMLEV4
wIw2B+lc5AToodfJyvQCbxmEKeJ+h5b2ZaErPkrJLwSJc2gy9juSagQdORIKpAjURgTRRAvICQUJ
HatdugVg/VLsENSIUtSYkPGBTLtPASLsyX17SxzkArvghbcA+ARFx216oDobL4mYkVY4rKdRiU+X
hScIzG0HzN5pVR+/1G0qVdluapF56A/WaaX7n9t+D93UofsZBn+oW2HMd5tad/2/fxrUJ3U9Kb0P
1z0q3ffY/9y+4P2vHnzX+q3W/+dBVc6K2YRhRl1Xjn3Mo+KC/pmf6+JzcVEM5sF1ZdJ3T3Jv2tyt
FvwG4fZ8RFfDz2K6s+qmmQ4Jd4WhcsLnxZQlkutH1D+j6UaQUt5j386XZjatBk9taprFtJu6mRXH
Tf+pTX2gnPJ0Wk7m1WQxHxDvSi+lxPfLmjmEs7JP2TRCiSnboYg7zZedPZpvLz4P2W66bKTf8gqu
V8eD39NW5Ekpvy6b2cnwkTGMusxLSvnhyY8PN+s96aofHhenAwG0tUjSB2ZbazVtquGNNPXPYtLT
46oYaRFTQSOm3CyHYmFqMqRkf72vm0yCX0wYAovJ+WotX53aM/liKWkmhVTtPTbnXYmOlPbbopoO
tAdI63OYl7fFbFUX0+M+O2zKUP7IbVtM6Dou5/OBTNuslJh+NWGMQzHsqzS5DjlpbEHbzAeSHRgI
XU67bSv+vbysBkw3VTzPQb1ZzMakNfYvJt1M5yMdEhhAWUr5qPw8K0beE2VnGqWUk74qhnbLllLL
CS93DoqLy/a0Gpp16Gtg8Tno/1LO2nKgqWwe4zmIvy2vq8nAjEFc19g/B/GP7CxbU+riA1OtKibN
dM7Tnb2C4XTV0JqR6tUQ3vN8wX5xPr77JpMsJf8bu2PWD2nCpi4hISZ7XuORDKMai+yKSc/Kk3Hr
epdIlRJ+V06n7aq+KkZhgu0FlpJ/f9oclzuH7T3bZkBOKfk/2DqwWRBtdf7zfMF9QbRFXVLyf8L9
sm3LgUthiwfltK+HUaWFVKV0/5oXp/3LYzFKKdkP5ewCyzagbKqGxJQrIpuReNtuLinpvwvszvRk
PryaFrUUEy/b+c6HTQ9vUEEx/aqdNIzmGXhudjiKmPaqYVPAyeDXZDDqNw3yJqTpdmzKffxpPQ5l
0382BNf0X0zqspj99C8AAAD//w==</cx:binary>
              </cx:geoCache>
            </cx:geography>
          </cx:layoutPr>
          <cx:valueColors>
            <cx:minColor>
              <a:schemeClr val="accent6">
                <a:lumMod val="40000"/>
                <a:lumOff val="60000"/>
              </a:schemeClr>
            </cx:minColor>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71436</xdr:colOff>
      <xdr:row>0</xdr:row>
      <xdr:rowOff>42862</xdr:rowOff>
    </xdr:from>
    <xdr:to>
      <xdr:col>12</xdr:col>
      <xdr:colOff>380999</xdr:colOff>
      <xdr:row>14</xdr:row>
      <xdr:rowOff>119062</xdr:rowOff>
    </xdr:to>
    <xdr:graphicFrame macro="">
      <xdr:nvGraphicFramePr>
        <xdr:cNvPr id="2" name="Chart 1">
          <a:extLst>
            <a:ext uri="{FF2B5EF4-FFF2-40B4-BE49-F238E27FC236}">
              <a16:creationId xmlns:a16="http://schemas.microsoft.com/office/drawing/2014/main" id="{3B62E960-ADFD-4C80-A071-F80F666C4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419100</xdr:colOff>
      <xdr:row>17</xdr:row>
      <xdr:rowOff>33337</xdr:rowOff>
    </xdr:from>
    <xdr:to>
      <xdr:col>12</xdr:col>
      <xdr:colOff>381000</xdr:colOff>
      <xdr:row>30</xdr:row>
      <xdr:rowOff>104775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332D26B-AB41-45E6-93D6-DA21C35F5F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76825" y="3271837"/>
              <a:ext cx="5343525" cy="25479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309562</xdr:colOff>
      <xdr:row>32</xdr:row>
      <xdr:rowOff>109537</xdr:rowOff>
    </xdr:from>
    <xdr:to>
      <xdr:col>10</xdr:col>
      <xdr:colOff>295275</xdr:colOff>
      <xdr:row>45</xdr:row>
      <xdr:rowOff>19050</xdr:rowOff>
    </xdr:to>
    <xdr:graphicFrame macro="">
      <xdr:nvGraphicFramePr>
        <xdr:cNvPr id="4" name="Chart 3">
          <a:extLst>
            <a:ext uri="{FF2B5EF4-FFF2-40B4-BE49-F238E27FC236}">
              <a16:creationId xmlns:a16="http://schemas.microsoft.com/office/drawing/2014/main" id="{7E05C087-67BF-44ED-B99D-D2057AFE2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590550</xdr:colOff>
      <xdr:row>67</xdr:row>
      <xdr:rowOff>33337</xdr:rowOff>
    </xdr:from>
    <xdr:to>
      <xdr:col>13</xdr:col>
      <xdr:colOff>285750</xdr:colOff>
      <xdr:row>81</xdr:row>
      <xdr:rowOff>109537</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B510466-A5FC-416C-96EE-0BB875F2CB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48275" y="12796837"/>
              <a:ext cx="58102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690562</xdr:colOff>
      <xdr:row>102</xdr:row>
      <xdr:rowOff>90487</xdr:rowOff>
    </xdr:from>
    <xdr:to>
      <xdr:col>9</xdr:col>
      <xdr:colOff>414337</xdr:colOff>
      <xdr:row>116</xdr:row>
      <xdr:rowOff>166687</xdr:rowOff>
    </xdr:to>
    <xdr:graphicFrame macro="">
      <xdr:nvGraphicFramePr>
        <xdr:cNvPr id="9" name="Chart 8">
          <a:extLst>
            <a:ext uri="{FF2B5EF4-FFF2-40B4-BE49-F238E27FC236}">
              <a16:creationId xmlns:a16="http://schemas.microsoft.com/office/drawing/2014/main" id="{C5B53487-7445-455A-B4B4-0F2B9E868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xdr:colOff>
      <xdr:row>121</xdr:row>
      <xdr:rowOff>4763</xdr:rowOff>
    </xdr:from>
    <xdr:to>
      <xdr:col>3</xdr:col>
      <xdr:colOff>628650</xdr:colOff>
      <xdr:row>123</xdr:row>
      <xdr:rowOff>76201</xdr:rowOff>
    </xdr:to>
    <xdr:graphicFrame macro="">
      <xdr:nvGraphicFramePr>
        <xdr:cNvPr id="6" name="Chart 5">
          <a:extLst>
            <a:ext uri="{FF2B5EF4-FFF2-40B4-BE49-F238E27FC236}">
              <a16:creationId xmlns:a16="http://schemas.microsoft.com/office/drawing/2014/main" id="{C64675CB-251A-4BF8-979C-B9DBE5E9F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109538</xdr:colOff>
      <xdr:row>121</xdr:row>
      <xdr:rowOff>4762</xdr:rowOff>
    </xdr:from>
    <xdr:to>
      <xdr:col>10</xdr:col>
      <xdr:colOff>219076</xdr:colOff>
      <xdr:row>124</xdr:row>
      <xdr:rowOff>9525</xdr:rowOff>
    </xdr:to>
    <xdr:graphicFrame macro="">
      <xdr:nvGraphicFramePr>
        <xdr:cNvPr id="8" name="Chart 7">
          <a:extLst>
            <a:ext uri="{FF2B5EF4-FFF2-40B4-BE49-F238E27FC236}">
              <a16:creationId xmlns:a16="http://schemas.microsoft.com/office/drawing/2014/main" id="{2930E8BF-F5C3-41C6-9E17-5D08B0C71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119063</xdr:colOff>
      <xdr:row>121</xdr:row>
      <xdr:rowOff>33338</xdr:rowOff>
    </xdr:from>
    <xdr:to>
      <xdr:col>17</xdr:col>
      <xdr:colOff>333375</xdr:colOff>
      <xdr:row>124</xdr:row>
      <xdr:rowOff>85726</xdr:rowOff>
    </xdr:to>
    <xdr:graphicFrame macro="">
      <xdr:nvGraphicFramePr>
        <xdr:cNvPr id="10" name="Chart 9">
          <a:extLst>
            <a:ext uri="{FF2B5EF4-FFF2-40B4-BE49-F238E27FC236}">
              <a16:creationId xmlns:a16="http://schemas.microsoft.com/office/drawing/2014/main" id="{E0BDDCB6-6D89-48EB-91A4-8ADA7A62E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71437</xdr:colOff>
      <xdr:row>121</xdr:row>
      <xdr:rowOff>14287</xdr:rowOff>
    </xdr:from>
    <xdr:to>
      <xdr:col>24</xdr:col>
      <xdr:colOff>257175</xdr:colOff>
      <xdr:row>124</xdr:row>
      <xdr:rowOff>38100</xdr:rowOff>
    </xdr:to>
    <xdr:graphicFrame macro="">
      <xdr:nvGraphicFramePr>
        <xdr:cNvPr id="11" name="Chart 10">
          <a:extLst>
            <a:ext uri="{FF2B5EF4-FFF2-40B4-BE49-F238E27FC236}">
              <a16:creationId xmlns:a16="http://schemas.microsoft.com/office/drawing/2014/main" id="{B190C267-1B47-4176-9394-BF387FDBF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104775</xdr:colOff>
      <xdr:row>121</xdr:row>
      <xdr:rowOff>180975</xdr:rowOff>
    </xdr:from>
    <xdr:to>
      <xdr:col>30</xdr:col>
      <xdr:colOff>152400</xdr:colOff>
      <xdr:row>124</xdr:row>
      <xdr:rowOff>114300</xdr:rowOff>
    </xdr:to>
    <xdr:graphicFrame macro="">
      <xdr:nvGraphicFramePr>
        <xdr:cNvPr id="5" name="Chart 4">
          <a:extLst>
            <a:ext uri="{FF2B5EF4-FFF2-40B4-BE49-F238E27FC236}">
              <a16:creationId xmlns:a16="http://schemas.microsoft.com/office/drawing/2014/main" id="{988A8E5B-C54D-4231-80DD-DDD377385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276225</xdr:colOff>
      <xdr:row>93</xdr:row>
      <xdr:rowOff>114300</xdr:rowOff>
    </xdr:from>
    <xdr:to>
      <xdr:col>10</xdr:col>
      <xdr:colOff>619125</xdr:colOff>
      <xdr:row>106</xdr:row>
      <xdr:rowOff>161925</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A4715604-CC0B-4976-8B78-E2A4F2F71A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58050" y="17830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98</xdr:row>
      <xdr:rowOff>123825</xdr:rowOff>
    </xdr:from>
    <xdr:to>
      <xdr:col>11</xdr:col>
      <xdr:colOff>257175</xdr:colOff>
      <xdr:row>111</xdr:row>
      <xdr:rowOff>171450</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3F793D1A-25A4-4D24-B3F6-C529DD0F05D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734300" y="18792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666750</xdr:colOff>
      <xdr:row>95</xdr:row>
      <xdr:rowOff>28575</xdr:rowOff>
    </xdr:from>
    <xdr:to>
      <xdr:col>16</xdr:col>
      <xdr:colOff>295275</xdr:colOff>
      <xdr:row>108</xdr:row>
      <xdr:rowOff>76200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616D029F-B9A8-4845-9DE3-988F449E071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63275" y="18126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28574</xdr:colOff>
      <xdr:row>0</xdr:row>
      <xdr:rowOff>38100</xdr:rowOff>
    </xdr:from>
    <xdr:ext cx="14820901" cy="314325"/>
    <xdr:sp macro="" textlink="">
      <xdr:nvSpPr>
        <xdr:cNvPr id="2" name="Shape 3">
          <a:extLst>
            <a:ext uri="{FF2B5EF4-FFF2-40B4-BE49-F238E27FC236}">
              <a16:creationId xmlns:a16="http://schemas.microsoft.com/office/drawing/2014/main" id="{6B46305A-AE4A-4AC8-A532-E19BB412F5E0}"/>
            </a:ext>
          </a:extLst>
        </xdr:cNvPr>
        <xdr:cNvSpPr/>
      </xdr:nvSpPr>
      <xdr:spPr>
        <a:xfrm>
          <a:off x="28574" y="38100"/>
          <a:ext cx="14820901"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85725</xdr:colOff>
      <xdr:row>2</xdr:row>
      <xdr:rowOff>57150</xdr:rowOff>
    </xdr:from>
    <xdr:ext cx="14868524" cy="1438275"/>
    <xdr:grpSp>
      <xdr:nvGrpSpPr>
        <xdr:cNvPr id="3" name="Shape 2">
          <a:extLst>
            <a:ext uri="{FF2B5EF4-FFF2-40B4-BE49-F238E27FC236}">
              <a16:creationId xmlns:a16="http://schemas.microsoft.com/office/drawing/2014/main" id="{1111E677-153D-4CC5-BC89-DC170CCCFD26}"/>
            </a:ext>
          </a:extLst>
        </xdr:cNvPr>
        <xdr:cNvGrpSpPr/>
      </xdr:nvGrpSpPr>
      <xdr:grpSpPr>
        <a:xfrm>
          <a:off x="85725" y="438150"/>
          <a:ext cx="14868524" cy="1438275"/>
          <a:chOff x="0" y="3060863"/>
          <a:chExt cx="10692000" cy="1438275"/>
        </a:xfrm>
      </xdr:grpSpPr>
      <xdr:grpSp>
        <xdr:nvGrpSpPr>
          <xdr:cNvPr id="4" name="Shape 21">
            <a:extLst>
              <a:ext uri="{FF2B5EF4-FFF2-40B4-BE49-F238E27FC236}">
                <a16:creationId xmlns:a16="http://schemas.microsoft.com/office/drawing/2014/main" id="{BD6315FC-BD1A-4714-8479-45C939E28E85}"/>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FBB2D6AF-D978-4135-BE95-77E20F8EE401}"/>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73C9F861-9E24-45C8-B500-C29362AFF4F1}"/>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E83C5069-1257-4998-89EF-2698C6A98845}"/>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0975098E-1628-472D-85FB-4B2C5372498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2651A07B-ADB4-4A90-B9C9-D8E568B48261}"/>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D4A527D9-9B1E-4907-9059-3FE7420EA276}"/>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9C359511-E4F4-43A6-9DE6-2E61845A013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A81D1A2C-60B1-45E6-9D6F-424105A9753B}"/>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C20B9A2C-543A-4186-A062-8499796E5CD9}"/>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DA04BF10-29F3-4E62-8A2E-F4F445E8565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6B93E51D-BBEB-4DAE-BB32-502545FFE31F}"/>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CFC2846F-D437-4238-9785-A44E0CCB6C1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879CCD0E-D60E-4632-9A93-AB97790E1E9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88BD6864-1E88-4A83-855C-FECEA2E65A8F}"/>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8B10B852-C468-4884-9841-27B84D639F85}"/>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D9F082BF-B8F2-4C18-9BED-68DBB86E9BB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142875</xdr:colOff>
      <xdr:row>3</xdr:row>
      <xdr:rowOff>152400</xdr:rowOff>
    </xdr:from>
    <xdr:to>
      <xdr:col>4</xdr:col>
      <xdr:colOff>419100</xdr:colOff>
      <xdr:row>5</xdr:row>
      <xdr:rowOff>95250</xdr:rowOff>
    </xdr:to>
    <xdr:sp macro="" textlink="pivot_table!B136">
      <xdr:nvSpPr>
        <xdr:cNvPr id="21" name="TextBox 20">
          <a:extLst>
            <a:ext uri="{FF2B5EF4-FFF2-40B4-BE49-F238E27FC236}">
              <a16:creationId xmlns:a16="http://schemas.microsoft.com/office/drawing/2014/main" id="{1697140E-24B4-41D8-B2BF-4B5D69CAF626}"/>
            </a:ext>
          </a:extLst>
        </xdr:cNvPr>
        <xdr:cNvSpPr txBox="1"/>
      </xdr:nvSpPr>
      <xdr:spPr>
        <a:xfrm>
          <a:off x="142875" y="723900"/>
          <a:ext cx="2714625"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09D4B8-BF2D-49F5-8E9C-2443DE883D57}" type="TxLink">
            <a:rPr lang="en-US" sz="1800" b="1" i="0" u="none" strike="noStrike">
              <a:solidFill>
                <a:schemeClr val="bg1"/>
              </a:solidFill>
              <a:latin typeface="Lato black"/>
              <a:cs typeface="Calibri"/>
            </a:rPr>
            <a:pPr algn="ctr"/>
            <a:t>$2297.20 K</a:t>
          </a:fld>
          <a:endParaRPr lang="en-US" sz="1800" b="1">
            <a:solidFill>
              <a:schemeClr val="bg1"/>
            </a:solidFill>
            <a:latin typeface="Lato black"/>
          </a:endParaRPr>
        </a:p>
      </xdr:txBody>
    </xdr:sp>
    <xdr:clientData/>
  </xdr:twoCellAnchor>
  <xdr:twoCellAnchor>
    <xdr:from>
      <xdr:col>0</xdr:col>
      <xdr:colOff>95250</xdr:colOff>
      <xdr:row>5</xdr:row>
      <xdr:rowOff>104775</xdr:rowOff>
    </xdr:from>
    <xdr:to>
      <xdr:col>4</xdr:col>
      <xdr:colOff>428625</xdr:colOff>
      <xdr:row>7</xdr:row>
      <xdr:rowOff>176213</xdr:rowOff>
    </xdr:to>
    <xdr:graphicFrame macro="">
      <xdr:nvGraphicFramePr>
        <xdr:cNvPr id="22" name="Chart 21">
          <a:extLst>
            <a:ext uri="{FF2B5EF4-FFF2-40B4-BE49-F238E27FC236}">
              <a16:creationId xmlns:a16="http://schemas.microsoft.com/office/drawing/2014/main" id="{D3489C43-B8FF-413F-9A92-B02C1F982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7</xdr:row>
      <xdr:rowOff>171450</xdr:rowOff>
    </xdr:from>
    <xdr:to>
      <xdr:col>4</xdr:col>
      <xdr:colOff>419099</xdr:colOff>
      <xdr:row>9</xdr:row>
      <xdr:rowOff>114300</xdr:rowOff>
    </xdr:to>
    <xdr:sp macro="" textlink="">
      <xdr:nvSpPr>
        <xdr:cNvPr id="23" name="TextBox 22">
          <a:extLst>
            <a:ext uri="{FF2B5EF4-FFF2-40B4-BE49-F238E27FC236}">
              <a16:creationId xmlns:a16="http://schemas.microsoft.com/office/drawing/2014/main" id="{62CE0C1D-EB92-4616-A720-DCBAF7BDC820}"/>
            </a:ext>
          </a:extLst>
        </xdr:cNvPr>
        <xdr:cNvSpPr txBox="1"/>
      </xdr:nvSpPr>
      <xdr:spPr>
        <a:xfrm>
          <a:off x="133350" y="1504950"/>
          <a:ext cx="2724149"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chemeClr val="bg1"/>
              </a:solidFill>
              <a:latin typeface="Lato black"/>
              <a:cs typeface="Calibri"/>
            </a:rPr>
            <a:t>YOY</a:t>
          </a:r>
          <a:r>
            <a:rPr lang="en-US" sz="1800" b="1" i="0" u="none" strike="noStrike" baseline="0">
              <a:solidFill>
                <a:schemeClr val="bg1"/>
              </a:solidFill>
              <a:latin typeface="Lato black"/>
              <a:cs typeface="Calibri"/>
            </a:rPr>
            <a:t> Growth </a:t>
          </a:r>
          <a:endParaRPr lang="en-US" sz="1800" b="1" i="0" u="none" strike="noStrike">
            <a:solidFill>
              <a:schemeClr val="bg1"/>
            </a:solidFill>
            <a:latin typeface="Lato black"/>
            <a:cs typeface="Calibri"/>
          </a:endParaRPr>
        </a:p>
      </xdr:txBody>
    </xdr:sp>
    <xdr:clientData/>
  </xdr:twoCellAnchor>
  <xdr:twoCellAnchor>
    <xdr:from>
      <xdr:col>3</xdr:col>
      <xdr:colOff>266700</xdr:colOff>
      <xdr:row>8</xdr:row>
      <xdr:rowOff>0</xdr:rowOff>
    </xdr:from>
    <xdr:to>
      <xdr:col>4</xdr:col>
      <xdr:colOff>390525</xdr:colOff>
      <xdr:row>9</xdr:row>
      <xdr:rowOff>95250</xdr:rowOff>
    </xdr:to>
    <xdr:sp macro="" textlink="pivot_table!$B$148">
      <xdr:nvSpPr>
        <xdr:cNvPr id="24" name="TextBox 23">
          <a:extLst>
            <a:ext uri="{FF2B5EF4-FFF2-40B4-BE49-F238E27FC236}">
              <a16:creationId xmlns:a16="http://schemas.microsoft.com/office/drawing/2014/main" id="{EDB9C97A-5492-4ACC-BF50-4536E9441D5B}"/>
            </a:ext>
          </a:extLst>
        </xdr:cNvPr>
        <xdr:cNvSpPr txBox="1"/>
      </xdr:nvSpPr>
      <xdr:spPr>
        <a:xfrm>
          <a:off x="2095500" y="1524000"/>
          <a:ext cx="733425" cy="2857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21290F6-FEEE-42CB-88D7-3C99E2BE2A52}" type="TxLink">
            <a:rPr lang="en-US" sz="1100" b="1" i="0" u="none" strike="noStrike">
              <a:solidFill>
                <a:schemeClr val="accent6">
                  <a:lumMod val="75000"/>
                </a:schemeClr>
              </a:solidFill>
              <a:latin typeface="Lato black"/>
            </a:rPr>
            <a:pPr algn="ctr"/>
            <a:t>↑20.62%</a:t>
          </a:fld>
          <a:endParaRPr lang="en-US" sz="1600">
            <a:solidFill>
              <a:schemeClr val="accent6">
                <a:lumMod val="75000"/>
              </a:schemeClr>
            </a:solidFill>
          </a:endParaRPr>
        </a:p>
      </xdr:txBody>
    </xdr:sp>
    <xdr:clientData/>
  </xdr:twoCellAnchor>
  <xdr:twoCellAnchor>
    <xdr:from>
      <xdr:col>5</xdr:col>
      <xdr:colOff>104776</xdr:colOff>
      <xdr:row>3</xdr:row>
      <xdr:rowOff>180975</xdr:rowOff>
    </xdr:from>
    <xdr:to>
      <xdr:col>9</xdr:col>
      <xdr:colOff>361950</xdr:colOff>
      <xdr:row>5</xdr:row>
      <xdr:rowOff>123825</xdr:rowOff>
    </xdr:to>
    <xdr:sp macro="" textlink="pivot_table!G136">
      <xdr:nvSpPr>
        <xdr:cNvPr id="25" name="TextBox 24">
          <a:extLst>
            <a:ext uri="{FF2B5EF4-FFF2-40B4-BE49-F238E27FC236}">
              <a16:creationId xmlns:a16="http://schemas.microsoft.com/office/drawing/2014/main" id="{F246A924-DA62-466E-A214-8A58CB7FB742}"/>
            </a:ext>
          </a:extLst>
        </xdr:cNvPr>
        <xdr:cNvSpPr txBox="1"/>
      </xdr:nvSpPr>
      <xdr:spPr>
        <a:xfrm>
          <a:off x="3152776" y="752475"/>
          <a:ext cx="2695574"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ABB4F65-8550-46D4-A023-4085CCFE0DD0}" type="TxLink">
            <a:rPr lang="en-US" sz="1600" b="1" i="0" u="none" strike="noStrike">
              <a:solidFill>
                <a:schemeClr val="bg1"/>
              </a:solidFill>
              <a:latin typeface="Lato black"/>
              <a:cs typeface="Calibri"/>
            </a:rPr>
            <a:pPr algn="ctr"/>
            <a:t>$ 286.40 K</a:t>
          </a:fld>
          <a:endParaRPr lang="en-US" sz="1600" b="1">
            <a:solidFill>
              <a:schemeClr val="bg1"/>
            </a:solidFill>
            <a:latin typeface="Lato black"/>
          </a:endParaRPr>
        </a:p>
      </xdr:txBody>
    </xdr:sp>
    <xdr:clientData/>
  </xdr:twoCellAnchor>
  <xdr:twoCellAnchor>
    <xdr:from>
      <xdr:col>5</xdr:col>
      <xdr:colOff>114301</xdr:colOff>
      <xdr:row>5</xdr:row>
      <xdr:rowOff>76200</xdr:rowOff>
    </xdr:from>
    <xdr:to>
      <xdr:col>9</xdr:col>
      <xdr:colOff>352425</xdr:colOff>
      <xdr:row>7</xdr:row>
      <xdr:rowOff>114299</xdr:rowOff>
    </xdr:to>
    <xdr:graphicFrame macro="">
      <xdr:nvGraphicFramePr>
        <xdr:cNvPr id="26" name="Chart 25">
          <a:extLst>
            <a:ext uri="{FF2B5EF4-FFF2-40B4-BE49-F238E27FC236}">
              <a16:creationId xmlns:a16="http://schemas.microsoft.com/office/drawing/2014/main" id="{A6A7C0D7-57B2-43B0-8B12-F5D401BA1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133350</xdr:colOff>
      <xdr:row>7</xdr:row>
      <xdr:rowOff>152400</xdr:rowOff>
    </xdr:from>
    <xdr:to>
      <xdr:col>9</xdr:col>
      <xdr:colOff>390525</xdr:colOff>
      <xdr:row>9</xdr:row>
      <xdr:rowOff>95250</xdr:rowOff>
    </xdr:to>
    <xdr:sp macro="" textlink="">
      <xdr:nvSpPr>
        <xdr:cNvPr id="27" name="TextBox 26">
          <a:extLst>
            <a:ext uri="{FF2B5EF4-FFF2-40B4-BE49-F238E27FC236}">
              <a16:creationId xmlns:a16="http://schemas.microsoft.com/office/drawing/2014/main" id="{FB84B564-DB91-4B7C-857A-DE75148C041B}"/>
            </a:ext>
          </a:extLst>
        </xdr:cNvPr>
        <xdr:cNvSpPr txBox="1"/>
      </xdr:nvSpPr>
      <xdr:spPr>
        <a:xfrm>
          <a:off x="3181350" y="1485900"/>
          <a:ext cx="2695575"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chemeClr val="bg1"/>
              </a:solidFill>
              <a:latin typeface="Lato black"/>
              <a:cs typeface="Calibri"/>
            </a:rPr>
            <a:t>YOY</a:t>
          </a:r>
          <a:r>
            <a:rPr lang="en-US" sz="1800" b="1" i="0" u="none" strike="noStrike" baseline="0">
              <a:solidFill>
                <a:schemeClr val="bg1"/>
              </a:solidFill>
              <a:latin typeface="Lato black"/>
              <a:cs typeface="Calibri"/>
            </a:rPr>
            <a:t> Growth </a:t>
          </a:r>
          <a:endParaRPr lang="en-US" sz="1800" b="1" i="0" u="none" strike="noStrike">
            <a:solidFill>
              <a:schemeClr val="bg1"/>
            </a:solidFill>
            <a:latin typeface="Lato black"/>
            <a:cs typeface="Calibri"/>
          </a:endParaRPr>
        </a:p>
      </xdr:txBody>
    </xdr:sp>
    <xdr:clientData/>
  </xdr:twoCellAnchor>
  <xdr:twoCellAnchor>
    <xdr:from>
      <xdr:col>8</xdr:col>
      <xdr:colOff>171450</xdr:colOff>
      <xdr:row>7</xdr:row>
      <xdr:rowOff>171450</xdr:rowOff>
    </xdr:from>
    <xdr:to>
      <xdr:col>9</xdr:col>
      <xdr:colOff>371475</xdr:colOff>
      <xdr:row>9</xdr:row>
      <xdr:rowOff>76200</xdr:rowOff>
    </xdr:to>
    <xdr:sp macro="" textlink="pivot_table!$C$148">
      <xdr:nvSpPr>
        <xdr:cNvPr id="28" name="TextBox 27">
          <a:extLst>
            <a:ext uri="{FF2B5EF4-FFF2-40B4-BE49-F238E27FC236}">
              <a16:creationId xmlns:a16="http://schemas.microsoft.com/office/drawing/2014/main" id="{F29E78B0-9927-4B48-A1E0-B38EF176DEE7}"/>
            </a:ext>
          </a:extLst>
        </xdr:cNvPr>
        <xdr:cNvSpPr txBox="1"/>
      </xdr:nvSpPr>
      <xdr:spPr>
        <a:xfrm>
          <a:off x="5048250" y="1504950"/>
          <a:ext cx="809625" cy="2857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BE99BDB-37CE-4F9A-95CE-2AA9DD9D7BE8}" type="TxLink">
            <a:rPr lang="en-US" sz="1100" b="1" i="0" u="none" strike="noStrike">
              <a:solidFill>
                <a:schemeClr val="accent6">
                  <a:lumMod val="75000"/>
                </a:schemeClr>
              </a:solidFill>
              <a:latin typeface="Lato black"/>
            </a:rPr>
            <a:pPr algn="ctr"/>
            <a:t>↑14.41%</a:t>
          </a:fld>
          <a:endParaRPr lang="en-US" sz="1600">
            <a:solidFill>
              <a:schemeClr val="accent6">
                <a:lumMod val="75000"/>
              </a:schemeClr>
            </a:solidFill>
          </a:endParaRPr>
        </a:p>
      </xdr:txBody>
    </xdr:sp>
    <xdr:clientData/>
  </xdr:twoCellAnchor>
  <xdr:twoCellAnchor>
    <xdr:from>
      <xdr:col>10</xdr:col>
      <xdr:colOff>114300</xdr:colOff>
      <xdr:row>4</xdr:row>
      <xdr:rowOff>19050</xdr:rowOff>
    </xdr:from>
    <xdr:to>
      <xdr:col>14</xdr:col>
      <xdr:colOff>304800</xdr:colOff>
      <xdr:row>5</xdr:row>
      <xdr:rowOff>152400</xdr:rowOff>
    </xdr:to>
    <xdr:sp macro="" textlink="pivot_table!$N$136">
      <xdr:nvSpPr>
        <xdr:cNvPr id="29" name="TextBox 28">
          <a:extLst>
            <a:ext uri="{FF2B5EF4-FFF2-40B4-BE49-F238E27FC236}">
              <a16:creationId xmlns:a16="http://schemas.microsoft.com/office/drawing/2014/main" id="{C81F252A-2F43-48DA-98B8-49025EC8C8B6}"/>
            </a:ext>
          </a:extLst>
        </xdr:cNvPr>
        <xdr:cNvSpPr txBox="1"/>
      </xdr:nvSpPr>
      <xdr:spPr>
        <a:xfrm>
          <a:off x="6210300" y="781050"/>
          <a:ext cx="2628900"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96987E-92C2-481A-8A5A-1C88335488A0}" type="TxLink">
            <a:rPr lang="en-US" sz="1600" b="1" i="0" u="none" strike="noStrike">
              <a:solidFill>
                <a:schemeClr val="bg1"/>
              </a:solidFill>
              <a:latin typeface="Lato black"/>
              <a:cs typeface="Calibri"/>
            </a:rPr>
            <a:pPr algn="ctr"/>
            <a:t># 37873</a:t>
          </a:fld>
          <a:endParaRPr lang="en-US" sz="1600" b="1">
            <a:solidFill>
              <a:schemeClr val="bg1"/>
            </a:solidFill>
            <a:latin typeface="Lato black"/>
          </a:endParaRPr>
        </a:p>
      </xdr:txBody>
    </xdr:sp>
    <xdr:clientData/>
  </xdr:twoCellAnchor>
  <xdr:twoCellAnchor>
    <xdr:from>
      <xdr:col>10</xdr:col>
      <xdr:colOff>152400</xdr:colOff>
      <xdr:row>5</xdr:row>
      <xdr:rowOff>66675</xdr:rowOff>
    </xdr:from>
    <xdr:to>
      <xdr:col>14</xdr:col>
      <xdr:colOff>304799</xdr:colOff>
      <xdr:row>7</xdr:row>
      <xdr:rowOff>152400</xdr:rowOff>
    </xdr:to>
    <xdr:graphicFrame macro="">
      <xdr:nvGraphicFramePr>
        <xdr:cNvPr id="30" name="Chart 29">
          <a:extLst>
            <a:ext uri="{FF2B5EF4-FFF2-40B4-BE49-F238E27FC236}">
              <a16:creationId xmlns:a16="http://schemas.microsoft.com/office/drawing/2014/main" id="{D3B15E13-1CA2-4CE6-AB1D-65EC68E7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142877</xdr:colOff>
      <xdr:row>7</xdr:row>
      <xdr:rowOff>171450</xdr:rowOff>
    </xdr:from>
    <xdr:to>
      <xdr:col>14</xdr:col>
      <xdr:colOff>295275</xdr:colOff>
      <xdr:row>9</xdr:row>
      <xdr:rowOff>114300</xdr:rowOff>
    </xdr:to>
    <xdr:sp macro="" textlink="">
      <xdr:nvSpPr>
        <xdr:cNvPr id="31" name="TextBox 30">
          <a:extLst>
            <a:ext uri="{FF2B5EF4-FFF2-40B4-BE49-F238E27FC236}">
              <a16:creationId xmlns:a16="http://schemas.microsoft.com/office/drawing/2014/main" id="{B2D5B8E7-9F71-4291-9A99-09D8CE6CDC04}"/>
            </a:ext>
          </a:extLst>
        </xdr:cNvPr>
        <xdr:cNvSpPr txBox="1"/>
      </xdr:nvSpPr>
      <xdr:spPr>
        <a:xfrm>
          <a:off x="6238877" y="1504950"/>
          <a:ext cx="2590798"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chemeClr val="bg1"/>
              </a:solidFill>
              <a:latin typeface="Lato black"/>
              <a:cs typeface="Calibri"/>
            </a:rPr>
            <a:t>YOY</a:t>
          </a:r>
          <a:r>
            <a:rPr lang="en-US" sz="1800" b="1" i="0" u="none" strike="noStrike" baseline="0">
              <a:solidFill>
                <a:schemeClr val="bg1"/>
              </a:solidFill>
              <a:latin typeface="Lato black"/>
              <a:cs typeface="Calibri"/>
            </a:rPr>
            <a:t> Growth </a:t>
          </a:r>
          <a:endParaRPr lang="en-US" sz="1800" b="1" i="0" u="none" strike="noStrike">
            <a:solidFill>
              <a:schemeClr val="bg1"/>
            </a:solidFill>
            <a:latin typeface="Lato black"/>
            <a:cs typeface="Calibri"/>
          </a:endParaRPr>
        </a:p>
      </xdr:txBody>
    </xdr:sp>
    <xdr:clientData/>
  </xdr:twoCellAnchor>
  <xdr:twoCellAnchor>
    <xdr:from>
      <xdr:col>13</xdr:col>
      <xdr:colOff>95252</xdr:colOff>
      <xdr:row>7</xdr:row>
      <xdr:rowOff>180975</xdr:rowOff>
    </xdr:from>
    <xdr:to>
      <xdr:col>14</xdr:col>
      <xdr:colOff>295277</xdr:colOff>
      <xdr:row>9</xdr:row>
      <xdr:rowOff>85725</xdr:rowOff>
    </xdr:to>
    <xdr:sp macro="" textlink="pivot_table!$D$148">
      <xdr:nvSpPr>
        <xdr:cNvPr id="32" name="TextBox 31">
          <a:extLst>
            <a:ext uri="{FF2B5EF4-FFF2-40B4-BE49-F238E27FC236}">
              <a16:creationId xmlns:a16="http://schemas.microsoft.com/office/drawing/2014/main" id="{C8890D80-365C-42C7-94FD-51F66FE8214E}"/>
            </a:ext>
          </a:extLst>
        </xdr:cNvPr>
        <xdr:cNvSpPr txBox="1"/>
      </xdr:nvSpPr>
      <xdr:spPr>
        <a:xfrm>
          <a:off x="8020052" y="1514475"/>
          <a:ext cx="809625" cy="2857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778461-90CB-4712-B6BD-92B649386704}" type="TxLink">
            <a:rPr lang="en-US" sz="1100" b="1" i="0" u="none" strike="noStrike">
              <a:solidFill>
                <a:schemeClr val="accent6">
                  <a:lumMod val="75000"/>
                </a:schemeClr>
              </a:solidFill>
              <a:latin typeface="Lato black"/>
            </a:rPr>
            <a:pPr algn="ctr"/>
            <a:t>↑27.45%</a:t>
          </a:fld>
          <a:endParaRPr lang="en-US" sz="1600">
            <a:solidFill>
              <a:schemeClr val="accent6">
                <a:lumMod val="75000"/>
              </a:schemeClr>
            </a:solidFill>
          </a:endParaRPr>
        </a:p>
      </xdr:txBody>
    </xdr:sp>
    <xdr:clientData/>
  </xdr:twoCellAnchor>
  <xdr:twoCellAnchor>
    <xdr:from>
      <xdr:col>15</xdr:col>
      <xdr:colOff>104776</xdr:colOff>
      <xdr:row>4</xdr:row>
      <xdr:rowOff>28575</xdr:rowOff>
    </xdr:from>
    <xdr:to>
      <xdr:col>19</xdr:col>
      <xdr:colOff>238125</xdr:colOff>
      <xdr:row>5</xdr:row>
      <xdr:rowOff>161925</xdr:rowOff>
    </xdr:to>
    <xdr:sp macro="" textlink="pivot_table!$U$136">
      <xdr:nvSpPr>
        <xdr:cNvPr id="33" name="TextBox 32">
          <a:extLst>
            <a:ext uri="{FF2B5EF4-FFF2-40B4-BE49-F238E27FC236}">
              <a16:creationId xmlns:a16="http://schemas.microsoft.com/office/drawing/2014/main" id="{5AE20C36-37E5-441E-B217-3C5C159042A3}"/>
            </a:ext>
          </a:extLst>
        </xdr:cNvPr>
        <xdr:cNvSpPr txBox="1"/>
      </xdr:nvSpPr>
      <xdr:spPr>
        <a:xfrm>
          <a:off x="9248776" y="790575"/>
          <a:ext cx="2571749"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4E30A67-36D6-4FDB-B496-36F91BCC79B6}" type="TxLink">
            <a:rPr lang="en-US" sz="1600" b="1" i="0" u="none" strike="noStrike">
              <a:solidFill>
                <a:schemeClr val="bg1"/>
              </a:solidFill>
              <a:latin typeface="Lato black"/>
              <a:cs typeface="Calibri"/>
            </a:rPr>
            <a:pPr algn="ctr"/>
            <a:t># 9994</a:t>
          </a:fld>
          <a:endParaRPr lang="en-US" sz="1600" b="1">
            <a:solidFill>
              <a:schemeClr val="bg1"/>
            </a:solidFill>
            <a:latin typeface="Lato black"/>
          </a:endParaRPr>
        </a:p>
      </xdr:txBody>
    </xdr:sp>
    <xdr:clientData/>
  </xdr:twoCellAnchor>
  <xdr:twoCellAnchor>
    <xdr:from>
      <xdr:col>15</xdr:col>
      <xdr:colOff>28575</xdr:colOff>
      <xdr:row>5</xdr:row>
      <xdr:rowOff>66674</xdr:rowOff>
    </xdr:from>
    <xdr:to>
      <xdr:col>19</xdr:col>
      <xdr:colOff>152400</xdr:colOff>
      <xdr:row>7</xdr:row>
      <xdr:rowOff>123825</xdr:rowOff>
    </xdr:to>
    <xdr:graphicFrame macro="">
      <xdr:nvGraphicFramePr>
        <xdr:cNvPr id="34" name="Chart 33">
          <a:extLst>
            <a:ext uri="{FF2B5EF4-FFF2-40B4-BE49-F238E27FC236}">
              <a16:creationId xmlns:a16="http://schemas.microsoft.com/office/drawing/2014/main" id="{AA1C4BC3-8AD0-46A9-83FA-95D6B4E5E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66676</xdr:colOff>
      <xdr:row>7</xdr:row>
      <xdr:rowOff>171450</xdr:rowOff>
    </xdr:from>
    <xdr:to>
      <xdr:col>19</xdr:col>
      <xdr:colOff>190500</xdr:colOff>
      <xdr:row>9</xdr:row>
      <xdr:rowOff>114300</xdr:rowOff>
    </xdr:to>
    <xdr:sp macro="" textlink="">
      <xdr:nvSpPr>
        <xdr:cNvPr id="36" name="TextBox 35">
          <a:extLst>
            <a:ext uri="{FF2B5EF4-FFF2-40B4-BE49-F238E27FC236}">
              <a16:creationId xmlns:a16="http://schemas.microsoft.com/office/drawing/2014/main" id="{A90E9802-0820-46DA-B970-E9E0ACEDE34F}"/>
            </a:ext>
          </a:extLst>
        </xdr:cNvPr>
        <xdr:cNvSpPr txBox="1"/>
      </xdr:nvSpPr>
      <xdr:spPr>
        <a:xfrm>
          <a:off x="9210676" y="1504950"/>
          <a:ext cx="2562224"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chemeClr val="bg1"/>
              </a:solidFill>
              <a:latin typeface="Lato black"/>
              <a:cs typeface="Calibri"/>
            </a:rPr>
            <a:t>YOY</a:t>
          </a:r>
          <a:r>
            <a:rPr lang="en-US" sz="1800" b="1" i="0" u="none" strike="noStrike" baseline="0">
              <a:solidFill>
                <a:schemeClr val="bg1"/>
              </a:solidFill>
              <a:latin typeface="Lato black"/>
              <a:cs typeface="Calibri"/>
            </a:rPr>
            <a:t> Growth </a:t>
          </a:r>
          <a:endParaRPr lang="en-US" sz="1800" b="1" i="0" u="none" strike="noStrike">
            <a:solidFill>
              <a:schemeClr val="bg1"/>
            </a:solidFill>
            <a:latin typeface="Lato black"/>
            <a:cs typeface="Calibri"/>
          </a:endParaRPr>
        </a:p>
      </xdr:txBody>
    </xdr:sp>
    <xdr:clientData/>
  </xdr:twoCellAnchor>
  <xdr:twoCellAnchor>
    <xdr:from>
      <xdr:col>18</xdr:col>
      <xdr:colOff>28575</xdr:colOff>
      <xdr:row>8</xdr:row>
      <xdr:rowOff>0</xdr:rowOff>
    </xdr:from>
    <xdr:to>
      <xdr:col>19</xdr:col>
      <xdr:colOff>171451</xdr:colOff>
      <xdr:row>9</xdr:row>
      <xdr:rowOff>95250</xdr:rowOff>
    </xdr:to>
    <xdr:sp macro="" textlink="pivot_table!$E$148">
      <xdr:nvSpPr>
        <xdr:cNvPr id="37" name="TextBox 36">
          <a:extLst>
            <a:ext uri="{FF2B5EF4-FFF2-40B4-BE49-F238E27FC236}">
              <a16:creationId xmlns:a16="http://schemas.microsoft.com/office/drawing/2014/main" id="{4720C765-04F1-4E06-AE5D-9A0A6F0C3873}"/>
            </a:ext>
          </a:extLst>
        </xdr:cNvPr>
        <xdr:cNvSpPr txBox="1"/>
      </xdr:nvSpPr>
      <xdr:spPr>
        <a:xfrm>
          <a:off x="11001375" y="1524000"/>
          <a:ext cx="752476" cy="2857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DC03B0-510E-4AEC-959F-4B88EFB97ED3}" type="TxLink">
            <a:rPr lang="en-US" sz="1100" b="1" i="0" u="none" strike="noStrike">
              <a:solidFill>
                <a:schemeClr val="accent6">
                  <a:lumMod val="75000"/>
                </a:schemeClr>
              </a:solidFill>
              <a:latin typeface="Lato black"/>
            </a:rPr>
            <a:pPr algn="ctr"/>
            <a:t>↑28.64%</a:t>
          </a:fld>
          <a:endParaRPr lang="en-US" sz="1600">
            <a:solidFill>
              <a:schemeClr val="accent6">
                <a:lumMod val="75000"/>
              </a:schemeClr>
            </a:solidFill>
          </a:endParaRPr>
        </a:p>
      </xdr:txBody>
    </xdr:sp>
    <xdr:clientData/>
  </xdr:twoCellAnchor>
  <xdr:twoCellAnchor>
    <xdr:from>
      <xdr:col>19</xdr:col>
      <xdr:colOff>533401</xdr:colOff>
      <xdr:row>3</xdr:row>
      <xdr:rowOff>171450</xdr:rowOff>
    </xdr:from>
    <xdr:to>
      <xdr:col>24</xdr:col>
      <xdr:colOff>161925</xdr:colOff>
      <xdr:row>5</xdr:row>
      <xdr:rowOff>114300</xdr:rowOff>
    </xdr:to>
    <xdr:sp macro="" textlink="pivot_table!$AA$136">
      <xdr:nvSpPr>
        <xdr:cNvPr id="38" name="TextBox 37">
          <a:extLst>
            <a:ext uri="{FF2B5EF4-FFF2-40B4-BE49-F238E27FC236}">
              <a16:creationId xmlns:a16="http://schemas.microsoft.com/office/drawing/2014/main" id="{09652DC4-FDC5-4276-9C91-EC785770209C}"/>
            </a:ext>
          </a:extLst>
        </xdr:cNvPr>
        <xdr:cNvSpPr txBox="1"/>
      </xdr:nvSpPr>
      <xdr:spPr>
        <a:xfrm>
          <a:off x="12115801" y="742950"/>
          <a:ext cx="2676524"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7A29B8-703A-4F9A-A826-1863F4B44F83}" type="TxLink">
            <a:rPr lang="en-US" sz="1600" b="1" i="0" u="none" strike="noStrike">
              <a:solidFill>
                <a:schemeClr val="bg1"/>
              </a:solidFill>
              <a:latin typeface="Lato black"/>
              <a:cs typeface="Calibri"/>
            </a:rPr>
            <a:pPr algn="ctr"/>
            <a:t>12.47%</a:t>
          </a:fld>
          <a:endParaRPr lang="en-US" sz="1600" b="1" i="0" u="none" strike="noStrike">
            <a:solidFill>
              <a:schemeClr val="bg1"/>
            </a:solidFill>
            <a:latin typeface="Lato black"/>
            <a:cs typeface="Calibri"/>
          </a:endParaRPr>
        </a:p>
      </xdr:txBody>
    </xdr:sp>
    <xdr:clientData/>
  </xdr:twoCellAnchor>
  <xdr:twoCellAnchor>
    <xdr:from>
      <xdr:col>19</xdr:col>
      <xdr:colOff>542926</xdr:colOff>
      <xdr:row>5</xdr:row>
      <xdr:rowOff>152400</xdr:rowOff>
    </xdr:from>
    <xdr:to>
      <xdr:col>24</xdr:col>
      <xdr:colOff>161925</xdr:colOff>
      <xdr:row>8</xdr:row>
      <xdr:rowOff>9525</xdr:rowOff>
    </xdr:to>
    <xdr:graphicFrame macro="">
      <xdr:nvGraphicFramePr>
        <xdr:cNvPr id="39" name="Chart 38">
          <a:extLst>
            <a:ext uri="{FF2B5EF4-FFF2-40B4-BE49-F238E27FC236}">
              <a16:creationId xmlns:a16="http://schemas.microsoft.com/office/drawing/2014/main" id="{F31E9710-87FD-48DC-9214-1A52FA48F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552451</xdr:colOff>
      <xdr:row>7</xdr:row>
      <xdr:rowOff>142875</xdr:rowOff>
    </xdr:from>
    <xdr:to>
      <xdr:col>24</xdr:col>
      <xdr:colOff>142875</xdr:colOff>
      <xdr:row>9</xdr:row>
      <xdr:rowOff>85725</xdr:rowOff>
    </xdr:to>
    <xdr:sp macro="" textlink="">
      <xdr:nvSpPr>
        <xdr:cNvPr id="40" name="TextBox 39">
          <a:extLst>
            <a:ext uri="{FF2B5EF4-FFF2-40B4-BE49-F238E27FC236}">
              <a16:creationId xmlns:a16="http://schemas.microsoft.com/office/drawing/2014/main" id="{1FC4E01B-CE9F-491F-A6AA-449A90D33E91}"/>
            </a:ext>
          </a:extLst>
        </xdr:cNvPr>
        <xdr:cNvSpPr txBox="1"/>
      </xdr:nvSpPr>
      <xdr:spPr>
        <a:xfrm>
          <a:off x="12134851" y="1476375"/>
          <a:ext cx="2638424" cy="323850"/>
        </a:xfrm>
        <a:prstGeom prst="rect">
          <a:avLst/>
        </a:prstGeom>
        <a:gradFill flip="none" rotWithShape="1">
          <a:gsLst>
            <a:gs pos="0">
              <a:schemeClr val="tx2">
                <a:lumMod val="65000"/>
                <a:lumOff val="35000"/>
              </a:schemeClr>
            </a:gs>
            <a:gs pos="50000">
              <a:schemeClr val="bg2">
                <a:lumMod val="65000"/>
              </a:schemeClr>
            </a:gs>
            <a:gs pos="100000">
              <a:schemeClr val="bg2">
                <a:lumMod val="50000"/>
              </a:schemeClr>
            </a:gs>
          </a:gsLst>
          <a:lin ang="54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a:solidFill>
                <a:schemeClr val="bg1"/>
              </a:solidFill>
              <a:latin typeface="Lato black"/>
              <a:cs typeface="Calibri"/>
            </a:rPr>
            <a:t>YOY</a:t>
          </a:r>
          <a:r>
            <a:rPr lang="en-US" sz="1800" b="1" i="0" u="none" strike="noStrike" baseline="0">
              <a:solidFill>
                <a:schemeClr val="bg1"/>
              </a:solidFill>
              <a:latin typeface="Lato black"/>
              <a:cs typeface="Calibri"/>
            </a:rPr>
            <a:t> Growth </a:t>
          </a:r>
          <a:endParaRPr lang="en-US" sz="1800" b="1" i="0" u="none" strike="noStrike">
            <a:solidFill>
              <a:schemeClr val="bg1"/>
            </a:solidFill>
            <a:latin typeface="Lato black"/>
            <a:cs typeface="Calibri"/>
          </a:endParaRPr>
        </a:p>
      </xdr:txBody>
    </xdr:sp>
    <xdr:clientData/>
  </xdr:twoCellAnchor>
  <xdr:twoCellAnchor>
    <xdr:from>
      <xdr:col>22</xdr:col>
      <xdr:colOff>581026</xdr:colOff>
      <xdr:row>7</xdr:row>
      <xdr:rowOff>152400</xdr:rowOff>
    </xdr:from>
    <xdr:to>
      <xdr:col>24</xdr:col>
      <xdr:colOff>114302</xdr:colOff>
      <xdr:row>9</xdr:row>
      <xdr:rowOff>76200</xdr:rowOff>
    </xdr:to>
    <xdr:sp macro="" textlink="pivot_table!$F$148">
      <xdr:nvSpPr>
        <xdr:cNvPr id="41" name="TextBox 40">
          <a:extLst>
            <a:ext uri="{FF2B5EF4-FFF2-40B4-BE49-F238E27FC236}">
              <a16:creationId xmlns:a16="http://schemas.microsoft.com/office/drawing/2014/main" id="{ACD572FF-2981-474C-8770-0E37B4758D08}"/>
            </a:ext>
          </a:extLst>
        </xdr:cNvPr>
        <xdr:cNvSpPr txBox="1"/>
      </xdr:nvSpPr>
      <xdr:spPr>
        <a:xfrm>
          <a:off x="13992226" y="1485900"/>
          <a:ext cx="752476" cy="30480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AB2980C-B982-43DA-81A0-36686E3C8BC4}" type="TxLink">
            <a:rPr lang="en-US" sz="1100" b="1" i="0" u="none" strike="noStrike">
              <a:solidFill>
                <a:srgbClr val="FF0000"/>
              </a:solidFill>
              <a:latin typeface="Lato black"/>
            </a:rPr>
            <a:pPr algn="ctr"/>
            <a:t>↓5.15%</a:t>
          </a:fld>
          <a:endParaRPr lang="en-US" sz="1600">
            <a:solidFill>
              <a:srgbClr val="FF0000"/>
            </a:solidFill>
          </a:endParaRPr>
        </a:p>
      </xdr:txBody>
    </xdr:sp>
    <xdr:clientData/>
  </xdr:twoCellAnchor>
  <xdr:oneCellAnchor>
    <xdr:from>
      <xdr:col>0</xdr:col>
      <xdr:colOff>76200</xdr:colOff>
      <xdr:row>10</xdr:row>
      <xdr:rowOff>57150</xdr:rowOff>
    </xdr:from>
    <xdr:ext cx="14820900" cy="2076449"/>
    <xdr:grpSp>
      <xdr:nvGrpSpPr>
        <xdr:cNvPr id="42" name="Shape 2">
          <a:extLst>
            <a:ext uri="{FF2B5EF4-FFF2-40B4-BE49-F238E27FC236}">
              <a16:creationId xmlns:a16="http://schemas.microsoft.com/office/drawing/2014/main" id="{5867BE09-C491-40F3-9617-5BE4B91964B3}"/>
            </a:ext>
          </a:extLst>
        </xdr:cNvPr>
        <xdr:cNvGrpSpPr/>
      </xdr:nvGrpSpPr>
      <xdr:grpSpPr>
        <a:xfrm>
          <a:off x="76200" y="1962150"/>
          <a:ext cx="14820900" cy="2076449"/>
          <a:chOff x="0" y="2751300"/>
          <a:chExt cx="10692000" cy="2057400"/>
        </a:xfrm>
      </xdr:grpSpPr>
      <xdr:grpSp>
        <xdr:nvGrpSpPr>
          <xdr:cNvPr id="43" name="Shape 4">
            <a:extLst>
              <a:ext uri="{FF2B5EF4-FFF2-40B4-BE49-F238E27FC236}">
                <a16:creationId xmlns:a16="http://schemas.microsoft.com/office/drawing/2014/main" id="{0A67B4C2-89BA-4CD5-B7BF-02E40C1F0EBE}"/>
              </a:ext>
            </a:extLst>
          </xdr:cNvPr>
          <xdr:cNvGrpSpPr/>
        </xdr:nvGrpSpPr>
        <xdr:grpSpPr>
          <a:xfrm>
            <a:off x="0" y="2751300"/>
            <a:ext cx="10692000" cy="2057400"/>
            <a:chOff x="152400" y="1971675"/>
            <a:chExt cx="12515850" cy="2228850"/>
          </a:xfrm>
        </xdr:grpSpPr>
        <xdr:sp macro="" textlink="">
          <xdr:nvSpPr>
            <xdr:cNvPr id="44" name="Shape 5">
              <a:extLst>
                <a:ext uri="{FF2B5EF4-FFF2-40B4-BE49-F238E27FC236}">
                  <a16:creationId xmlns:a16="http://schemas.microsoft.com/office/drawing/2014/main" id="{EEA7397A-2E33-4881-907B-AF61AAEFE688}"/>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5" name="Shape 6">
              <a:extLst>
                <a:ext uri="{FF2B5EF4-FFF2-40B4-BE49-F238E27FC236}">
                  <a16:creationId xmlns:a16="http://schemas.microsoft.com/office/drawing/2014/main" id="{6CDB89BB-C7F8-4D4F-8AB7-C4EB62A1B1D3}"/>
                </a:ext>
              </a:extLst>
            </xdr:cNvPr>
            <xdr:cNvGrpSpPr/>
          </xdr:nvGrpSpPr>
          <xdr:grpSpPr>
            <a:xfrm>
              <a:off x="152400" y="1971675"/>
              <a:ext cx="5219701" cy="2219325"/>
              <a:chOff x="152400" y="1971675"/>
              <a:chExt cx="5219701" cy="2219325"/>
            </a:xfrm>
          </xdr:grpSpPr>
          <xdr:sp macro="" textlink="">
            <xdr:nvSpPr>
              <xdr:cNvPr id="52" name="Shape 7">
                <a:extLst>
                  <a:ext uri="{FF2B5EF4-FFF2-40B4-BE49-F238E27FC236}">
                    <a16:creationId xmlns:a16="http://schemas.microsoft.com/office/drawing/2014/main" id="{A19715A9-0B92-42D8-9ABB-2592FD43B658}"/>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3" name="Shape 8">
                <a:extLst>
                  <a:ext uri="{FF2B5EF4-FFF2-40B4-BE49-F238E27FC236}">
                    <a16:creationId xmlns:a16="http://schemas.microsoft.com/office/drawing/2014/main" id="{7C338D02-3DDF-40C2-B6A8-7E275A142D7F}"/>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46" name="Shape 9">
              <a:extLst>
                <a:ext uri="{FF2B5EF4-FFF2-40B4-BE49-F238E27FC236}">
                  <a16:creationId xmlns:a16="http://schemas.microsoft.com/office/drawing/2014/main" id="{4FD2109F-55D3-41E3-8E60-DEA13D043A9F}"/>
                </a:ext>
              </a:extLst>
            </xdr:cNvPr>
            <xdr:cNvGrpSpPr/>
          </xdr:nvGrpSpPr>
          <xdr:grpSpPr>
            <a:xfrm>
              <a:off x="5448301" y="1971675"/>
              <a:ext cx="4305300" cy="2219325"/>
              <a:chOff x="5448301" y="1971675"/>
              <a:chExt cx="4305300" cy="2219325"/>
            </a:xfrm>
          </xdr:grpSpPr>
          <xdr:sp macro="" textlink="">
            <xdr:nvSpPr>
              <xdr:cNvPr id="50" name="Shape 10">
                <a:extLst>
                  <a:ext uri="{FF2B5EF4-FFF2-40B4-BE49-F238E27FC236}">
                    <a16:creationId xmlns:a16="http://schemas.microsoft.com/office/drawing/2014/main" id="{14DEC056-249D-4951-95FD-F259FA176BA2}"/>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1" name="Shape 11">
                <a:extLst>
                  <a:ext uri="{FF2B5EF4-FFF2-40B4-BE49-F238E27FC236}">
                    <a16:creationId xmlns:a16="http://schemas.microsoft.com/office/drawing/2014/main" id="{6DC98CCE-926D-4045-9892-6E7B7D13225E}"/>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47" name="Shape 12">
              <a:extLst>
                <a:ext uri="{FF2B5EF4-FFF2-40B4-BE49-F238E27FC236}">
                  <a16:creationId xmlns:a16="http://schemas.microsoft.com/office/drawing/2014/main" id="{DA5F8034-F8C5-45AF-A074-2C380B6527B5}"/>
                </a:ext>
              </a:extLst>
            </xdr:cNvPr>
            <xdr:cNvGrpSpPr/>
          </xdr:nvGrpSpPr>
          <xdr:grpSpPr>
            <a:xfrm>
              <a:off x="9848850" y="1971675"/>
              <a:ext cx="2819400" cy="2228850"/>
              <a:chOff x="9848850" y="1866900"/>
              <a:chExt cx="2819400" cy="2219325"/>
            </a:xfrm>
          </xdr:grpSpPr>
          <xdr:sp macro="" textlink="">
            <xdr:nvSpPr>
              <xdr:cNvPr id="48" name="Shape 13">
                <a:extLst>
                  <a:ext uri="{FF2B5EF4-FFF2-40B4-BE49-F238E27FC236}">
                    <a16:creationId xmlns:a16="http://schemas.microsoft.com/office/drawing/2014/main" id="{43EC36FC-1978-444F-8010-4D93F0AB520C}"/>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14">
                <a:extLst>
                  <a:ext uri="{FF2B5EF4-FFF2-40B4-BE49-F238E27FC236}">
                    <a16:creationId xmlns:a16="http://schemas.microsoft.com/office/drawing/2014/main" id="{C21A9B10-BDBE-43A6-A5C2-EB19CF3F7B5E}"/>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85726</xdr:colOff>
      <xdr:row>12</xdr:row>
      <xdr:rowOff>1</xdr:rowOff>
    </xdr:from>
    <xdr:to>
      <xdr:col>10</xdr:col>
      <xdr:colOff>95250</xdr:colOff>
      <xdr:row>20</xdr:row>
      <xdr:rowOff>0</xdr:rowOff>
    </xdr:to>
    <xdr:graphicFrame macro="">
      <xdr:nvGraphicFramePr>
        <xdr:cNvPr id="54" name="Chart 53">
          <a:extLst>
            <a:ext uri="{FF2B5EF4-FFF2-40B4-BE49-F238E27FC236}">
              <a16:creationId xmlns:a16="http://schemas.microsoft.com/office/drawing/2014/main" id="{C58B4D42-5DF0-480D-A12D-073BB9BF6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238125</xdr:colOff>
      <xdr:row>11</xdr:row>
      <xdr:rowOff>76199</xdr:rowOff>
    </xdr:from>
    <xdr:to>
      <xdr:col>18</xdr:col>
      <xdr:colOff>390525</xdr:colOff>
      <xdr:row>19</xdr:row>
      <xdr:rowOff>152400</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C050F5B0-3302-44AE-881D-EEE5E08148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334125" y="2171699"/>
              <a:ext cx="5029200" cy="16002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95250</xdr:colOff>
      <xdr:row>11</xdr:row>
      <xdr:rowOff>28575</xdr:rowOff>
    </xdr:from>
    <xdr:to>
      <xdr:col>23</xdr:col>
      <xdr:colOff>428625</xdr:colOff>
      <xdr:row>20</xdr:row>
      <xdr:rowOff>171450</xdr:rowOff>
    </xdr:to>
    <xdr:graphicFrame macro="">
      <xdr:nvGraphicFramePr>
        <xdr:cNvPr id="56" name="Chart 55">
          <a:extLst>
            <a:ext uri="{FF2B5EF4-FFF2-40B4-BE49-F238E27FC236}">
              <a16:creationId xmlns:a16="http://schemas.microsoft.com/office/drawing/2014/main" id="{18FDD0E7-A024-4F9B-93CB-59739103D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114299</xdr:colOff>
      <xdr:row>21</xdr:row>
      <xdr:rowOff>114300</xdr:rowOff>
    </xdr:from>
    <xdr:ext cx="14754225" cy="2381250"/>
    <xdr:grpSp>
      <xdr:nvGrpSpPr>
        <xdr:cNvPr id="57" name="Shape 2">
          <a:extLst>
            <a:ext uri="{FF2B5EF4-FFF2-40B4-BE49-F238E27FC236}">
              <a16:creationId xmlns:a16="http://schemas.microsoft.com/office/drawing/2014/main" id="{FF1CF1D3-7CFD-40E1-89C6-7BFD01DF01C7}"/>
            </a:ext>
          </a:extLst>
        </xdr:cNvPr>
        <xdr:cNvGrpSpPr/>
      </xdr:nvGrpSpPr>
      <xdr:grpSpPr>
        <a:xfrm>
          <a:off x="114299" y="4114800"/>
          <a:ext cx="14754225" cy="2381250"/>
          <a:chOff x="0" y="2751300"/>
          <a:chExt cx="10692000" cy="2057400"/>
        </a:xfrm>
      </xdr:grpSpPr>
      <xdr:grpSp>
        <xdr:nvGrpSpPr>
          <xdr:cNvPr id="58" name="Shape 4">
            <a:extLst>
              <a:ext uri="{FF2B5EF4-FFF2-40B4-BE49-F238E27FC236}">
                <a16:creationId xmlns:a16="http://schemas.microsoft.com/office/drawing/2014/main" id="{D3817754-7508-451A-B409-8F3CAE85358C}"/>
              </a:ext>
            </a:extLst>
          </xdr:cNvPr>
          <xdr:cNvGrpSpPr/>
        </xdr:nvGrpSpPr>
        <xdr:grpSpPr>
          <a:xfrm>
            <a:off x="0" y="2751300"/>
            <a:ext cx="10692000" cy="2057400"/>
            <a:chOff x="152400" y="1971675"/>
            <a:chExt cx="12515850" cy="2228850"/>
          </a:xfrm>
        </xdr:grpSpPr>
        <xdr:sp macro="" textlink="">
          <xdr:nvSpPr>
            <xdr:cNvPr id="59" name="Shape 5">
              <a:extLst>
                <a:ext uri="{FF2B5EF4-FFF2-40B4-BE49-F238E27FC236}">
                  <a16:creationId xmlns:a16="http://schemas.microsoft.com/office/drawing/2014/main" id="{3D94C0F3-AB6E-4CD0-A26D-96992071C28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0" name="Shape 6">
              <a:extLst>
                <a:ext uri="{FF2B5EF4-FFF2-40B4-BE49-F238E27FC236}">
                  <a16:creationId xmlns:a16="http://schemas.microsoft.com/office/drawing/2014/main" id="{1DD2422F-BF49-4E88-A227-D2F13DBC1442}"/>
                </a:ext>
              </a:extLst>
            </xdr:cNvPr>
            <xdr:cNvGrpSpPr/>
          </xdr:nvGrpSpPr>
          <xdr:grpSpPr>
            <a:xfrm>
              <a:off x="152400" y="1971675"/>
              <a:ext cx="5219701" cy="2219325"/>
              <a:chOff x="152400" y="1971675"/>
              <a:chExt cx="5219701" cy="2219325"/>
            </a:xfrm>
          </xdr:grpSpPr>
          <xdr:sp macro="" textlink="">
            <xdr:nvSpPr>
              <xdr:cNvPr id="67" name="Shape 7">
                <a:extLst>
                  <a:ext uri="{FF2B5EF4-FFF2-40B4-BE49-F238E27FC236}">
                    <a16:creationId xmlns:a16="http://schemas.microsoft.com/office/drawing/2014/main" id="{574F99DD-E400-4C77-9859-D110A4D8E8D4}"/>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 name="Shape 8">
                <a:extLst>
                  <a:ext uri="{FF2B5EF4-FFF2-40B4-BE49-F238E27FC236}">
                    <a16:creationId xmlns:a16="http://schemas.microsoft.com/office/drawing/2014/main" id="{60595AE0-5739-4F43-BB42-6208F619C22A}"/>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sym typeface="Lato"/>
                  </a:rPr>
                  <a:t>SALES</a:t>
                </a:r>
                <a:r>
                  <a:rPr lang="en-US" sz="1050" baseline="0">
                    <a:solidFill>
                      <a:schemeClr val="lt1"/>
                    </a:solidFill>
                    <a:latin typeface="Lato"/>
                    <a:sym typeface="Lato"/>
                  </a:rPr>
                  <a:t> BY STATE</a:t>
                </a:r>
                <a:endParaRPr sz="1400"/>
              </a:p>
            </xdr:txBody>
          </xdr:sp>
        </xdr:grpSp>
        <xdr:grpSp>
          <xdr:nvGrpSpPr>
            <xdr:cNvPr id="61" name="Shape 9">
              <a:extLst>
                <a:ext uri="{FF2B5EF4-FFF2-40B4-BE49-F238E27FC236}">
                  <a16:creationId xmlns:a16="http://schemas.microsoft.com/office/drawing/2014/main" id="{D86784AE-05BE-4AAD-AEEB-6506E5FE3A6A}"/>
                </a:ext>
              </a:extLst>
            </xdr:cNvPr>
            <xdr:cNvGrpSpPr/>
          </xdr:nvGrpSpPr>
          <xdr:grpSpPr>
            <a:xfrm>
              <a:off x="5448301" y="1971675"/>
              <a:ext cx="4305300" cy="2219325"/>
              <a:chOff x="5448301" y="1971675"/>
              <a:chExt cx="4305300" cy="2219325"/>
            </a:xfrm>
          </xdr:grpSpPr>
          <xdr:sp macro="" textlink="">
            <xdr:nvSpPr>
              <xdr:cNvPr id="65" name="Shape 10">
                <a:extLst>
                  <a:ext uri="{FF2B5EF4-FFF2-40B4-BE49-F238E27FC236}">
                    <a16:creationId xmlns:a16="http://schemas.microsoft.com/office/drawing/2014/main" id="{12E2EB25-DD55-45F7-9433-00AC31EDA139}"/>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11">
                <a:extLst>
                  <a:ext uri="{FF2B5EF4-FFF2-40B4-BE49-F238E27FC236}">
                    <a16:creationId xmlns:a16="http://schemas.microsoft.com/office/drawing/2014/main" id="{0C0F5C42-7EE8-4B84-B620-B19FA4661099}"/>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a:t>
                </a:r>
                <a:r>
                  <a:rPr lang="en-US" sz="1050" baseline="0">
                    <a:solidFill>
                      <a:schemeClr val="lt1"/>
                    </a:solidFill>
                    <a:latin typeface="Lato"/>
                    <a:ea typeface="Lato"/>
                    <a:cs typeface="Lato"/>
                    <a:sym typeface="Lato"/>
                  </a:rPr>
                  <a:t> 5 SUB-CATEGORIES</a:t>
                </a:r>
                <a:endParaRPr sz="1050">
                  <a:latin typeface="Lato"/>
                  <a:ea typeface="Lato"/>
                  <a:cs typeface="Lato"/>
                  <a:sym typeface="Lato"/>
                </a:endParaRPr>
              </a:p>
            </xdr:txBody>
          </xdr:sp>
        </xdr:grpSp>
        <xdr:grpSp>
          <xdr:nvGrpSpPr>
            <xdr:cNvPr id="62" name="Shape 12">
              <a:extLst>
                <a:ext uri="{FF2B5EF4-FFF2-40B4-BE49-F238E27FC236}">
                  <a16:creationId xmlns:a16="http://schemas.microsoft.com/office/drawing/2014/main" id="{882AB4D6-4321-4C2E-A46D-88D0B7F1EC59}"/>
                </a:ext>
              </a:extLst>
            </xdr:cNvPr>
            <xdr:cNvGrpSpPr/>
          </xdr:nvGrpSpPr>
          <xdr:grpSpPr>
            <a:xfrm>
              <a:off x="9848850" y="1971675"/>
              <a:ext cx="2819400" cy="2228850"/>
              <a:chOff x="9848850" y="1866900"/>
              <a:chExt cx="2819400" cy="2219325"/>
            </a:xfrm>
          </xdr:grpSpPr>
          <xdr:sp macro="" textlink="">
            <xdr:nvSpPr>
              <xdr:cNvPr id="63" name="Shape 13">
                <a:extLst>
                  <a:ext uri="{FF2B5EF4-FFF2-40B4-BE49-F238E27FC236}">
                    <a16:creationId xmlns:a16="http://schemas.microsoft.com/office/drawing/2014/main" id="{37594A42-E643-4A73-ADA6-E5F1C75125DD}"/>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14">
                <a:extLst>
                  <a:ext uri="{FF2B5EF4-FFF2-40B4-BE49-F238E27FC236}">
                    <a16:creationId xmlns:a16="http://schemas.microsoft.com/office/drawing/2014/main" id="{D6A475F3-28E9-4287-9FFB-9DF6999C3304}"/>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sym typeface="Lato"/>
                  </a:rPr>
                  <a:t>FILTER</a:t>
                </a:r>
                <a:endParaRPr sz="1400"/>
              </a:p>
            </xdr:txBody>
          </xdr:sp>
        </xdr:grpSp>
      </xdr:grpSp>
    </xdr:grpSp>
    <xdr:clientData fLocksWithSheet="0"/>
  </xdr:oneCellAnchor>
  <xdr:twoCellAnchor>
    <xdr:from>
      <xdr:col>0</xdr:col>
      <xdr:colOff>152400</xdr:colOff>
      <xdr:row>24</xdr:row>
      <xdr:rowOff>9525</xdr:rowOff>
    </xdr:from>
    <xdr:to>
      <xdr:col>10</xdr:col>
      <xdr:colOff>114300</xdr:colOff>
      <xdr:row>32</xdr:row>
      <xdr:rowOff>19050</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7B4E7BDE-0F26-40DE-AC89-0081218194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52400" y="4581525"/>
              <a:ext cx="6057900" cy="15335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285750</xdr:colOff>
      <xdr:row>24</xdr:row>
      <xdr:rowOff>28575</xdr:rowOff>
    </xdr:from>
    <xdr:to>
      <xdr:col>18</xdr:col>
      <xdr:colOff>419100</xdr:colOff>
      <xdr:row>32</xdr:row>
      <xdr:rowOff>9525</xdr:rowOff>
    </xdr:to>
    <xdr:graphicFrame macro="">
      <xdr:nvGraphicFramePr>
        <xdr:cNvPr id="71" name="Chart 70">
          <a:extLst>
            <a:ext uri="{FF2B5EF4-FFF2-40B4-BE49-F238E27FC236}">
              <a16:creationId xmlns:a16="http://schemas.microsoft.com/office/drawing/2014/main" id="{E1D01667-551D-45FB-A0D1-3D77BA040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21</xdr:col>
      <xdr:colOff>409575</xdr:colOff>
      <xdr:row>24</xdr:row>
      <xdr:rowOff>28575</xdr:rowOff>
    </xdr:from>
    <xdr:to>
      <xdr:col>24</xdr:col>
      <xdr:colOff>209550</xdr:colOff>
      <xdr:row>31</xdr:row>
      <xdr:rowOff>152400</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81409319-86F1-4522-896A-18FC3979C13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211175" y="4600575"/>
              <a:ext cx="1628775"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600073</xdr:colOff>
      <xdr:row>24</xdr:row>
      <xdr:rowOff>28576</xdr:rowOff>
    </xdr:from>
    <xdr:to>
      <xdr:col>21</xdr:col>
      <xdr:colOff>371474</xdr:colOff>
      <xdr:row>31</xdr:row>
      <xdr:rowOff>142875</xdr:rowOff>
    </xdr:to>
    <mc:AlternateContent xmlns:mc="http://schemas.openxmlformats.org/markup-compatibility/2006">
      <mc:Choice xmlns:a14="http://schemas.microsoft.com/office/drawing/2010/main" Requires="a14">
        <xdr:graphicFrame macro="">
          <xdr:nvGraphicFramePr>
            <xdr:cNvPr id="74" name="Region 1">
              <a:extLst>
                <a:ext uri="{FF2B5EF4-FFF2-40B4-BE49-F238E27FC236}">
                  <a16:creationId xmlns:a16="http://schemas.microsoft.com/office/drawing/2014/main" id="{56E1B5BD-A8CD-45EE-BD57-17212F30C30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72873" y="4600576"/>
              <a:ext cx="1600201"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8.035863888887" createdVersion="6" refreshedVersion="6" minRefreshableVersion="3" recordCount="9994" xr:uid="{380D7FFC-8A1E-443C-89E2-CAFBF41674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0360902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D11569-AD46-43CB-AB11-7BE027E478BC}"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22:G135"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369A45-9981-4B67-8DC9-F1A8A063853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05:B111"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4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177362-9A66-4556-8512-7E39886A46E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Z122:AA13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43D76B-D257-4D36-83B2-ED398CAD54D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14"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D47548-634E-485F-9E55-789F6A5AB22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2:B13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4B5C02-B27A-45DE-A224-9CE63E1774B7}"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141:L158" firstHeaderRow="1" firstDataRow="1" firstDataCol="0"/>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A53F43-D06B-4A47-BEAC-396361F8412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122:N13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88C42B-BBAF-4837-8CC9-639A7AC370AB}"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43:F14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F9B455-2952-4B42-B365-091C086A39DA}"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T122:U135"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DEF31-787D-49FF-8BE2-EA7CAD91CA2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5:B39"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E5CD51-6AC2-4B0C-8F8B-A782089A81F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B25"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E691BC-589F-4C99-9242-CC9B168D466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1:B10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B2E702-34FE-4BE0-81F9-B5A818CFFF55}" sourceName="Year">
  <pivotTables>
    <pivotTable tabId="3" name="PivotTable5"/>
  </pivotTables>
  <data>
    <tabular pivotCacheId="103609027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91B63B4-5012-4FC0-9839-3998ABA4AF0C}" sourceName="Segment">
  <pivotTables>
    <pivotTable tabId="3" name="PivotTable5"/>
    <pivotTable tabId="3" name="PivotTable1"/>
    <pivotTable tabId="3" name="PivotTable2"/>
    <pivotTable tabId="3" name="PivotTable4"/>
    <pivotTable tabId="3" name="PivotTable8"/>
    <pivotTable tabId="3" name="PivotTable10"/>
    <pivotTable tabId="3" name="PivotTable11"/>
    <pivotTable tabId="3" name="PivotTable3"/>
    <pivotTable tabId="3" name="PivotTable6"/>
    <pivotTable tabId="3" name="PivotTable7"/>
    <pivotTable tabId="3" name="PivotTable9"/>
  </pivotTables>
  <data>
    <tabular pivotCacheId="10360902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8D0180-E590-42FA-8085-8AE83F986F60}" sourceName="Region">
  <pivotTables>
    <pivotTable tabId="3" name="PivotTable5"/>
    <pivotTable tabId="3" name="PivotTable1"/>
    <pivotTable tabId="3" name="PivotTable2"/>
    <pivotTable tabId="3" name="PivotTable4"/>
    <pivotTable tabId="3" name="PivotTable8"/>
    <pivotTable tabId="3" name="PivotTable10"/>
    <pivotTable tabId="3" name="PivotTable11"/>
    <pivotTable tabId="3" name="PivotTable3"/>
    <pivotTable tabId="3" name="PivotTable6"/>
    <pivotTable tabId="3" name="PivotTable7"/>
    <pivotTable tabId="3" name="PivotTable9"/>
  </pivotTables>
  <data>
    <tabular pivotCacheId="10360902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36631F2-11AA-4DF5-83F1-01911E3EA04D}" cache="Slicer_Year" caption="Year" style="SlicerStyleLight6" rowHeight="241300"/>
  <slicer name="Segment" xr10:uid="{4A76A1F8-3C8B-413B-8EEE-6A13045B97AD}" cache="Slicer_Segment" caption="Segment" style="SlicerStyleLight6" rowHeight="241300"/>
  <slicer name="Region" xr10:uid="{FD14A0FC-4C25-4862-AE90-E0E023182101}" cache="Slicer_Region" caption="Region"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17BDF7D-729A-411A-AFC1-9331993F8B53}" cache="Slicer_Segment" caption="Segment" style="SlicerStyleLight6" rowHeight="241300"/>
  <slicer name="Region 1" xr10:uid="{B5A51FAD-28AC-40BD-A2E9-0B9A3D392758}"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17"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4F200-3CCE-445A-878E-7C5B79FFAFD7}">
  <dimension ref="A1:AA158"/>
  <sheetViews>
    <sheetView topLeftCell="C129" workbookViewId="0">
      <selection activeCell="J141" sqref="J14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3.140625" bestFit="1" customWidth="1"/>
    <col min="7" max="7" width="12.5703125" bestFit="1" customWidth="1"/>
    <col min="10" max="10" width="13.140625" bestFit="1" customWidth="1"/>
    <col min="11" max="11" width="12.5703125" bestFit="1" customWidth="1"/>
    <col min="12" max="14" width="11" bestFit="1" customWidth="1"/>
    <col min="15" max="15" width="12" bestFit="1" customWidth="1"/>
    <col min="16" max="16" width="10" bestFit="1" customWidth="1"/>
    <col min="17" max="17" width="9.7109375" bestFit="1" customWidth="1"/>
    <col min="18" max="18" width="9" bestFit="1" customWidth="1"/>
    <col min="19" max="22" width="10" bestFit="1" customWidth="1"/>
    <col min="23" max="23" width="9.7109375" bestFit="1" customWidth="1"/>
    <col min="24" max="26" width="10" bestFit="1" customWidth="1"/>
    <col min="27" max="27" width="9" bestFit="1" customWidth="1"/>
    <col min="28" max="31" width="10" bestFit="1" customWidth="1"/>
    <col min="32" max="32" width="9" bestFit="1" customWidth="1"/>
    <col min="33" max="33" width="11" bestFit="1" customWidth="1"/>
    <col min="34" max="42" width="10" bestFit="1" customWidth="1"/>
    <col min="43" max="43" width="9" bestFit="1" customWidth="1"/>
    <col min="44" max="44" width="11" bestFit="1" customWidth="1"/>
    <col min="45" max="45" width="10" bestFit="1" customWidth="1"/>
    <col min="46" max="46" width="11" bestFit="1" customWidth="1"/>
    <col min="47" max="48" width="10" bestFit="1" customWidth="1"/>
    <col min="49" max="49" width="11" bestFit="1" customWidth="1"/>
    <col min="50" max="54" width="10" bestFit="1" customWidth="1"/>
    <col min="55" max="55" width="11" bestFit="1" customWidth="1"/>
    <col min="56" max="57" width="10" bestFit="1" customWidth="1"/>
    <col min="58" max="58" width="9" bestFit="1" customWidth="1"/>
    <col min="59" max="59" width="12" bestFit="1" customWidth="1"/>
  </cols>
  <sheetData>
    <row r="1" spans="1:18" x14ac:dyDescent="0.25">
      <c r="A1" s="6" t="s">
        <v>10933</v>
      </c>
      <c r="B1" s="5" t="s">
        <v>10947</v>
      </c>
      <c r="C1" s="13" t="s">
        <v>10948</v>
      </c>
      <c r="N1" s="52" t="s">
        <v>10949</v>
      </c>
      <c r="O1" s="52"/>
      <c r="P1" s="52"/>
      <c r="Q1" s="52"/>
      <c r="R1" s="52"/>
    </row>
    <row r="2" spans="1:18" x14ac:dyDescent="0.25">
      <c r="A2" s="8" t="s">
        <v>10935</v>
      </c>
      <c r="B2" s="14">
        <v>95365.937600000019</v>
      </c>
      <c r="C2" s="15">
        <v>9199.2699999999986</v>
      </c>
      <c r="N2" s="52"/>
      <c r="O2" s="52"/>
      <c r="P2" s="52"/>
      <c r="Q2" s="52"/>
      <c r="R2" s="52"/>
    </row>
    <row r="3" spans="1:18" x14ac:dyDescent="0.25">
      <c r="A3" s="9" t="s">
        <v>10936</v>
      </c>
      <c r="B3" s="16">
        <v>60172.649400000024</v>
      </c>
      <c r="C3" s="17">
        <v>10288.898699999991</v>
      </c>
      <c r="N3" s="52"/>
      <c r="O3" s="52"/>
      <c r="P3" s="52"/>
      <c r="Q3" s="52"/>
      <c r="R3" s="52"/>
    </row>
    <row r="4" spans="1:18" x14ac:dyDescent="0.25">
      <c r="A4" s="9" t="s">
        <v>10937</v>
      </c>
      <c r="B4" s="16">
        <v>199252.98399999991</v>
      </c>
      <c r="C4" s="17">
        <v>26806.573700000015</v>
      </c>
    </row>
    <row r="5" spans="1:18" x14ac:dyDescent="0.25">
      <c r="A5" s="9" t="s">
        <v>10938</v>
      </c>
      <c r="B5" s="16">
        <v>141851.5674</v>
      </c>
      <c r="C5" s="17">
        <v>13437.806799999998</v>
      </c>
    </row>
    <row r="6" spans="1:18" x14ac:dyDescent="0.25">
      <c r="A6" s="9" t="s">
        <v>10939</v>
      </c>
      <c r="B6" s="16">
        <v>156122.28669999994</v>
      </c>
      <c r="C6" s="17">
        <v>22308.51279999999</v>
      </c>
    </row>
    <row r="7" spans="1:18" x14ac:dyDescent="0.25">
      <c r="A7" s="9" t="s">
        <v>10940</v>
      </c>
      <c r="B7" s="16">
        <v>147082.61130000011</v>
      </c>
      <c r="C7" s="17">
        <v>20899.334500000012</v>
      </c>
    </row>
    <row r="8" spans="1:18" x14ac:dyDescent="0.25">
      <c r="A8" s="9" t="s">
        <v>10941</v>
      </c>
      <c r="B8" s="16">
        <v>149580.83800000031</v>
      </c>
      <c r="C8" s="17">
        <v>13535.38299999998</v>
      </c>
    </row>
    <row r="9" spans="1:18" x14ac:dyDescent="0.25">
      <c r="A9" s="9" t="s">
        <v>10942</v>
      </c>
      <c r="B9" s="16">
        <v>159589.45099999988</v>
      </c>
      <c r="C9" s="17">
        <v>21896.715399999972</v>
      </c>
    </row>
    <row r="10" spans="1:18" x14ac:dyDescent="0.25">
      <c r="A10" s="9" t="s">
        <v>10943</v>
      </c>
      <c r="B10" s="16">
        <v>309770.09970000025</v>
      </c>
      <c r="C10" s="17">
        <v>37293.192500000034</v>
      </c>
    </row>
    <row r="11" spans="1:18" x14ac:dyDescent="0.25">
      <c r="A11" s="9" t="s">
        <v>10944</v>
      </c>
      <c r="B11" s="16">
        <v>197115.20170000009</v>
      </c>
      <c r="C11" s="17">
        <v>31469.663800000035</v>
      </c>
    </row>
    <row r="12" spans="1:18" x14ac:dyDescent="0.25">
      <c r="A12" s="9" t="s">
        <v>10945</v>
      </c>
      <c r="B12" s="16">
        <v>349120.07400000008</v>
      </c>
      <c r="C12" s="17">
        <v>35825.536599999927</v>
      </c>
    </row>
    <row r="13" spans="1:18" x14ac:dyDescent="0.25">
      <c r="A13" s="9" t="s">
        <v>10946</v>
      </c>
      <c r="B13" s="16">
        <v>332177.15950000001</v>
      </c>
      <c r="C13" s="17">
        <v>43436.13390000003</v>
      </c>
    </row>
    <row r="14" spans="1:18" x14ac:dyDescent="0.25">
      <c r="A14" s="11" t="s">
        <v>10934</v>
      </c>
      <c r="B14" s="18">
        <v>2297200.8603000008</v>
      </c>
      <c r="C14" s="19">
        <v>286397.02169999998</v>
      </c>
    </row>
    <row r="19" spans="1:18" x14ac:dyDescent="0.25">
      <c r="N19" s="53" t="s">
        <v>10950</v>
      </c>
      <c r="O19" s="53"/>
      <c r="P19" s="53"/>
      <c r="Q19" s="53"/>
      <c r="R19" s="53"/>
    </row>
    <row r="20" spans="1:18" x14ac:dyDescent="0.25">
      <c r="N20" s="53"/>
      <c r="O20" s="53"/>
      <c r="P20" s="53"/>
      <c r="Q20" s="53"/>
      <c r="R20" s="53"/>
    </row>
    <row r="21" spans="1:18" x14ac:dyDescent="0.25">
      <c r="A21" s="6" t="s">
        <v>10933</v>
      </c>
      <c r="B21" s="7" t="s">
        <v>10948</v>
      </c>
      <c r="D21" s="23" t="s">
        <v>15</v>
      </c>
      <c r="E21" s="23" t="s">
        <v>21</v>
      </c>
      <c r="N21" s="53"/>
      <c r="O21" s="53"/>
      <c r="P21" s="53"/>
      <c r="Q21" s="53"/>
      <c r="R21" s="53"/>
    </row>
    <row r="22" spans="1:18" x14ac:dyDescent="0.25">
      <c r="A22" s="20" t="s">
        <v>32</v>
      </c>
      <c r="B22" s="7">
        <v>18451.272799999992</v>
      </c>
      <c r="D22" t="str">
        <f>A22</f>
        <v>Furniture</v>
      </c>
      <c r="E22" s="24">
        <f>GETPIVOTDATA("Profit",$A$21,"Category","Furniture")</f>
        <v>18451.272799999992</v>
      </c>
      <c r="N22" s="53"/>
      <c r="O22" s="53"/>
      <c r="P22" s="53"/>
      <c r="Q22" s="53"/>
      <c r="R22" s="53"/>
    </row>
    <row r="23" spans="1:18" x14ac:dyDescent="0.25">
      <c r="A23" s="21" t="s">
        <v>46</v>
      </c>
      <c r="B23" s="10">
        <v>122490.8008000001</v>
      </c>
      <c r="D23" t="str">
        <f t="shared" ref="D23:D25" si="0">A23</f>
        <v>Office Supplies</v>
      </c>
      <c r="E23" s="24">
        <f>GETPIVOTDATA("Profit",$A$21,"Category","Office Supplies")</f>
        <v>122490.8008000001</v>
      </c>
    </row>
    <row r="24" spans="1:18" x14ac:dyDescent="0.25">
      <c r="A24" s="21" t="s">
        <v>71</v>
      </c>
      <c r="B24" s="10">
        <v>145454.9480999998</v>
      </c>
      <c r="D24" t="str">
        <f t="shared" si="0"/>
        <v>Technology</v>
      </c>
      <c r="E24" s="24">
        <f>GETPIVOTDATA("Profit",$A$21,"Category","Technology")</f>
        <v>145454.9480999998</v>
      </c>
    </row>
    <row r="25" spans="1:18" x14ac:dyDescent="0.25">
      <c r="A25" s="22" t="s">
        <v>10934</v>
      </c>
      <c r="B25" s="12">
        <v>286397.02169999992</v>
      </c>
      <c r="D25" t="str">
        <f t="shared" si="0"/>
        <v>Grand Total</v>
      </c>
      <c r="E25" s="24">
        <f>GETPIVOTDATA("Profit",$A$21)</f>
        <v>286397.02169999992</v>
      </c>
    </row>
    <row r="34" spans="1:18" x14ac:dyDescent="0.25">
      <c r="N34" s="53" t="s">
        <v>10951</v>
      </c>
      <c r="O34" s="53"/>
      <c r="P34" s="53"/>
      <c r="Q34" s="53"/>
      <c r="R34" s="53"/>
    </row>
    <row r="35" spans="1:18" x14ac:dyDescent="0.25">
      <c r="A35" s="6" t="s">
        <v>10933</v>
      </c>
      <c r="B35" s="7" t="s">
        <v>10947</v>
      </c>
      <c r="N35" s="53"/>
      <c r="O35" s="53"/>
      <c r="P35" s="53"/>
      <c r="Q35" s="53"/>
      <c r="R35" s="53"/>
    </row>
    <row r="36" spans="1:18" x14ac:dyDescent="0.25">
      <c r="A36" s="20" t="s">
        <v>32</v>
      </c>
      <c r="B36" s="25">
        <v>0.32300170530281774</v>
      </c>
      <c r="N36" s="53"/>
      <c r="O36" s="53"/>
      <c r="P36" s="53"/>
      <c r="Q36" s="53"/>
      <c r="R36" s="53"/>
    </row>
    <row r="37" spans="1:18" x14ac:dyDescent="0.25">
      <c r="A37" s="21" t="s">
        <v>46</v>
      </c>
      <c r="B37" s="26">
        <v>0.31301008302169103</v>
      </c>
    </row>
    <row r="38" spans="1:18" x14ac:dyDescent="0.25">
      <c r="A38" s="21" t="s">
        <v>71</v>
      </c>
      <c r="B38" s="26">
        <v>0.36398821167549117</v>
      </c>
    </row>
    <row r="39" spans="1:18" x14ac:dyDescent="0.25">
      <c r="A39" s="22" t="s">
        <v>10934</v>
      </c>
      <c r="B39" s="27">
        <v>1</v>
      </c>
    </row>
    <row r="51" spans="1:5" x14ac:dyDescent="0.25">
      <c r="A51" s="6" t="s">
        <v>10933</v>
      </c>
      <c r="B51" s="7" t="s">
        <v>10947</v>
      </c>
      <c r="D51" s="23" t="s">
        <v>11</v>
      </c>
      <c r="E51" s="23" t="s">
        <v>18</v>
      </c>
    </row>
    <row r="52" spans="1:5" x14ac:dyDescent="0.25">
      <c r="A52" s="20" t="s">
        <v>358</v>
      </c>
      <c r="B52" s="7">
        <v>19510.639999999992</v>
      </c>
      <c r="D52" t="str">
        <f>A52</f>
        <v>Alabama</v>
      </c>
      <c r="E52" s="24">
        <f>GETPIVOTDATA("Sales",$A$51,"State","Alabama")</f>
        <v>19510.639999999992</v>
      </c>
    </row>
    <row r="53" spans="1:5" x14ac:dyDescent="0.25">
      <c r="A53" s="21" t="s">
        <v>310</v>
      </c>
      <c r="B53" s="10">
        <v>35282.000999999997</v>
      </c>
      <c r="D53" t="str">
        <f t="shared" ref="D53:D100" si="1">A53</f>
        <v>Arizona</v>
      </c>
      <c r="E53" s="24">
        <f>GETPIVOTDATA("Sales",$A$51,"State","Arizona")</f>
        <v>35282.000999999997</v>
      </c>
    </row>
    <row r="54" spans="1:5" x14ac:dyDescent="0.25">
      <c r="A54" s="21" t="s">
        <v>1707</v>
      </c>
      <c r="B54" s="10">
        <v>11678.129999999997</v>
      </c>
      <c r="D54" t="str">
        <f t="shared" si="1"/>
        <v>Arkansas</v>
      </c>
      <c r="E54" s="24">
        <f>GETPIVOTDATA("Sales",$A$51,"State","Arkansas")</f>
        <v>11678.129999999997</v>
      </c>
    </row>
    <row r="55" spans="1:5" x14ac:dyDescent="0.25">
      <c r="A55" s="21" t="s">
        <v>43</v>
      </c>
      <c r="B55" s="10">
        <v>457687.63150000101</v>
      </c>
      <c r="D55" t="str">
        <f t="shared" si="1"/>
        <v>California</v>
      </c>
      <c r="E55" s="24">
        <f>GETPIVOTDATA("Sales",$A$51,"State","California")</f>
        <v>457687.63150000101</v>
      </c>
    </row>
    <row r="56" spans="1:5" x14ac:dyDescent="0.25">
      <c r="A56" s="21" t="s">
        <v>457</v>
      </c>
      <c r="B56" s="10">
        <v>32108.117999999995</v>
      </c>
      <c r="D56" t="str">
        <f t="shared" si="1"/>
        <v>Colorado</v>
      </c>
      <c r="E56" s="24">
        <f>GETPIVOTDATA("Sales",$A$51,"State","Colorado")</f>
        <v>32108.117999999995</v>
      </c>
    </row>
    <row r="57" spans="1:5" x14ac:dyDescent="0.25">
      <c r="A57" s="21" t="s">
        <v>747</v>
      </c>
      <c r="B57" s="10">
        <v>13384.356999999996</v>
      </c>
      <c r="D57" t="str">
        <f t="shared" si="1"/>
        <v>Connecticut</v>
      </c>
      <c r="E57" s="24">
        <f>GETPIVOTDATA("Sales",$A$51,"State","Connecticut")</f>
        <v>13384.356999999996</v>
      </c>
    </row>
    <row r="58" spans="1:5" x14ac:dyDescent="0.25">
      <c r="A58" s="21" t="s">
        <v>245</v>
      </c>
      <c r="B58" s="10">
        <v>27451.068999999992</v>
      </c>
      <c r="D58" t="str">
        <f t="shared" si="1"/>
        <v>Delaware</v>
      </c>
      <c r="E58" s="24">
        <f>GETPIVOTDATA("Sales",$A$51,"State","Delaware")</f>
        <v>27451.068999999992</v>
      </c>
    </row>
    <row r="59" spans="1:5" x14ac:dyDescent="0.25">
      <c r="A59" s="21" t="s">
        <v>3034</v>
      </c>
      <c r="B59" s="10">
        <v>2865.0199999999995</v>
      </c>
      <c r="D59" t="str">
        <f t="shared" si="1"/>
        <v>District of Columbia</v>
      </c>
      <c r="E59" s="24">
        <f>GETPIVOTDATA("Sales",$A$51,"State","District of Columbia")</f>
        <v>2865.0199999999995</v>
      </c>
    </row>
    <row r="60" spans="1:5" x14ac:dyDescent="0.25">
      <c r="A60" s="21" t="s">
        <v>54</v>
      </c>
      <c r="B60" s="10">
        <v>89473.707999999999</v>
      </c>
      <c r="D60" t="str">
        <f t="shared" si="1"/>
        <v>Florida</v>
      </c>
      <c r="E60" s="24">
        <f>GETPIVOTDATA("Sales",$A$51,"State","Florida")</f>
        <v>89473.707999999999</v>
      </c>
    </row>
    <row r="61" spans="1:5" x14ac:dyDescent="0.25">
      <c r="A61" s="21" t="s">
        <v>1272</v>
      </c>
      <c r="B61" s="10">
        <v>49095.840000000004</v>
      </c>
      <c r="D61" t="str">
        <f t="shared" si="1"/>
        <v>Georgia</v>
      </c>
      <c r="E61" s="24">
        <f>GETPIVOTDATA("Sales",$A$51,"State","Georgia")</f>
        <v>49095.840000000004</v>
      </c>
    </row>
    <row r="62" spans="1:5" x14ac:dyDescent="0.25">
      <c r="A62" s="21" t="s">
        <v>6260</v>
      </c>
      <c r="B62" s="10">
        <v>4382.4860000000017</v>
      </c>
      <c r="D62" t="str">
        <f t="shared" si="1"/>
        <v>Idaho</v>
      </c>
      <c r="E62" s="24">
        <f>GETPIVOTDATA("Sales",$A$51,"State","Idaho")</f>
        <v>4382.4860000000017</v>
      </c>
    </row>
    <row r="63" spans="1:5" x14ac:dyDescent="0.25">
      <c r="A63" s="21" t="s">
        <v>211</v>
      </c>
      <c r="B63" s="10">
        <v>80166.10099999985</v>
      </c>
      <c r="D63" t="str">
        <f t="shared" si="1"/>
        <v>Illinois</v>
      </c>
      <c r="E63" s="24">
        <f>GETPIVOTDATA("Sales",$A$51,"State","Illinois")</f>
        <v>80166.10099999985</v>
      </c>
    </row>
    <row r="64" spans="1:5" x14ac:dyDescent="0.25">
      <c r="A64" s="21" t="s">
        <v>254</v>
      </c>
      <c r="B64" s="10">
        <v>53555.360000000001</v>
      </c>
      <c r="D64" t="str">
        <f t="shared" si="1"/>
        <v>Indiana</v>
      </c>
      <c r="E64" s="24">
        <f>GETPIVOTDATA("Sales",$A$51,"State","Indiana")</f>
        <v>53555.360000000001</v>
      </c>
    </row>
    <row r="65" spans="1:19" x14ac:dyDescent="0.25">
      <c r="A65" s="21" t="s">
        <v>489</v>
      </c>
      <c r="B65" s="10">
        <v>4579.7599999999993</v>
      </c>
      <c r="D65" t="str">
        <f t="shared" si="1"/>
        <v>Iowa</v>
      </c>
      <c r="E65" s="24">
        <f>GETPIVOTDATA("Sales",$A$51,"State","Iowa")</f>
        <v>4579.7599999999993</v>
      </c>
    </row>
    <row r="66" spans="1:19" x14ac:dyDescent="0.25">
      <c r="A66" s="21" t="s">
        <v>4530</v>
      </c>
      <c r="B66" s="10">
        <v>2914.31</v>
      </c>
      <c r="D66" t="str">
        <f t="shared" si="1"/>
        <v>Kansas</v>
      </c>
      <c r="E66" s="24">
        <f>GETPIVOTDATA("Sales",$A$51,"State","Kansas")</f>
        <v>2914.31</v>
      </c>
    </row>
    <row r="67" spans="1:19" x14ac:dyDescent="0.25">
      <c r="A67" s="21" t="s">
        <v>29</v>
      </c>
      <c r="B67" s="10">
        <v>36591.749999999971</v>
      </c>
      <c r="D67" t="str">
        <f t="shared" si="1"/>
        <v>Kentucky</v>
      </c>
      <c r="E67" s="24">
        <f>GETPIVOTDATA("Sales",$A$51,"State","Kentucky")</f>
        <v>36591.749999999971</v>
      </c>
    </row>
    <row r="68" spans="1:19" x14ac:dyDescent="0.25">
      <c r="A68" s="21" t="s">
        <v>736</v>
      </c>
      <c r="B68" s="10">
        <v>9217.0299999999988</v>
      </c>
      <c r="D68" t="str">
        <f t="shared" si="1"/>
        <v>Louisiana</v>
      </c>
      <c r="E68" s="24">
        <f>GETPIVOTDATA("Sales",$A$51,"State","Louisiana")</f>
        <v>9217.0299999999988</v>
      </c>
    </row>
    <row r="69" spans="1:19" x14ac:dyDescent="0.25">
      <c r="A69" s="21" t="s">
        <v>5235</v>
      </c>
      <c r="B69" s="10">
        <v>1270.53</v>
      </c>
      <c r="D69" t="str">
        <f t="shared" si="1"/>
        <v>Maine</v>
      </c>
      <c r="E69" s="24">
        <f>GETPIVOTDATA("Sales",$A$51,"State","Maine")</f>
        <v>1270.53</v>
      </c>
    </row>
    <row r="70" spans="1:19" x14ac:dyDescent="0.25">
      <c r="A70" s="21" t="s">
        <v>2735</v>
      </c>
      <c r="B70" s="10">
        <v>23705.523000000005</v>
      </c>
      <c r="D70" t="str">
        <f t="shared" si="1"/>
        <v>Maryland</v>
      </c>
      <c r="E70" s="24">
        <f>GETPIVOTDATA("Sales",$A$51,"State","Maryland")</f>
        <v>23705.523000000005</v>
      </c>
    </row>
    <row r="71" spans="1:19" x14ac:dyDescent="0.25">
      <c r="A71" s="21" t="s">
        <v>1245</v>
      </c>
      <c r="B71" s="10">
        <v>28634.43399999999</v>
      </c>
      <c r="D71" t="str">
        <f t="shared" si="1"/>
        <v>Massachusetts</v>
      </c>
      <c r="E71" s="24">
        <f>GETPIVOTDATA("Sales",$A$51,"State","Massachusetts")</f>
        <v>28634.43399999999</v>
      </c>
      <c r="O71" s="53" t="s">
        <v>10952</v>
      </c>
      <c r="P71" s="53"/>
      <c r="Q71" s="53"/>
      <c r="R71" s="53"/>
      <c r="S71" s="53"/>
    </row>
    <row r="72" spans="1:19" x14ac:dyDescent="0.25">
      <c r="A72" s="21" t="s">
        <v>238</v>
      </c>
      <c r="B72" s="10">
        <v>76269.614000000016</v>
      </c>
      <c r="D72" t="str">
        <f t="shared" si="1"/>
        <v>Michigan</v>
      </c>
      <c r="E72" s="24">
        <f>GETPIVOTDATA("Sales",$A$51,"State","Michigan")</f>
        <v>76269.614000000016</v>
      </c>
      <c r="O72" s="53"/>
      <c r="P72" s="53"/>
      <c r="Q72" s="53"/>
      <c r="R72" s="53"/>
      <c r="S72" s="53"/>
    </row>
    <row r="73" spans="1:19" x14ac:dyDescent="0.25">
      <c r="A73" s="21" t="s">
        <v>229</v>
      </c>
      <c r="B73" s="10">
        <v>29863.149999999994</v>
      </c>
      <c r="D73" t="str">
        <f t="shared" si="1"/>
        <v>Minnesota</v>
      </c>
      <c r="E73" s="24">
        <f>GETPIVOTDATA("Sales",$A$51,"State","Minnesota")</f>
        <v>29863.149999999994</v>
      </c>
      <c r="O73" s="53"/>
      <c r="P73" s="53"/>
      <c r="Q73" s="53"/>
      <c r="R73" s="53"/>
      <c r="S73" s="53"/>
    </row>
    <row r="74" spans="1:19" x14ac:dyDescent="0.25">
      <c r="A74" s="21" t="s">
        <v>1487</v>
      </c>
      <c r="B74" s="10">
        <v>10771.34</v>
      </c>
      <c r="D74" t="str">
        <f t="shared" si="1"/>
        <v>Mississippi</v>
      </c>
      <c r="E74" s="24">
        <f>GETPIVOTDATA("Sales",$A$51,"State","Mississippi")</f>
        <v>10771.34</v>
      </c>
      <c r="O74" s="53"/>
      <c r="P74" s="53"/>
      <c r="Q74" s="53"/>
      <c r="R74" s="53"/>
      <c r="S74" s="53"/>
    </row>
    <row r="75" spans="1:19" x14ac:dyDescent="0.25">
      <c r="A75" s="21" t="s">
        <v>596</v>
      </c>
      <c r="B75" s="10">
        <v>22205.149999999998</v>
      </c>
      <c r="D75" t="str">
        <f t="shared" si="1"/>
        <v>Missouri</v>
      </c>
      <c r="E75" s="24">
        <f>GETPIVOTDATA("Sales",$A$51,"State","Missouri")</f>
        <v>22205.149999999998</v>
      </c>
    </row>
    <row r="76" spans="1:19" x14ac:dyDescent="0.25">
      <c r="A76" s="21" t="s">
        <v>1762</v>
      </c>
      <c r="B76" s="10">
        <v>5589.3519999999971</v>
      </c>
      <c r="D76" t="str">
        <f t="shared" si="1"/>
        <v>Montana</v>
      </c>
      <c r="E76" s="24">
        <f>GETPIVOTDATA("Sales",$A$51,"State","Montana")</f>
        <v>5589.3519999999971</v>
      </c>
    </row>
    <row r="77" spans="1:19" x14ac:dyDescent="0.25">
      <c r="A77" s="21" t="s">
        <v>138</v>
      </c>
      <c r="B77" s="10">
        <v>7464.9299999999985</v>
      </c>
      <c r="D77" t="str">
        <f t="shared" si="1"/>
        <v>Nebraska</v>
      </c>
      <c r="E77" s="24">
        <f>GETPIVOTDATA("Sales",$A$51,"State","Nebraska")</f>
        <v>7464.9299999999985</v>
      </c>
    </row>
    <row r="78" spans="1:19" x14ac:dyDescent="0.25">
      <c r="A78" s="21" t="s">
        <v>1392</v>
      </c>
      <c r="B78" s="10">
        <v>16729.101999999999</v>
      </c>
      <c r="D78" t="str">
        <f t="shared" si="1"/>
        <v>Nevada</v>
      </c>
      <c r="E78" s="24">
        <f>GETPIVOTDATA("Sales",$A$51,"State","Nevada")</f>
        <v>16729.101999999999</v>
      </c>
    </row>
    <row r="79" spans="1:19" x14ac:dyDescent="0.25">
      <c r="A79" s="21" t="s">
        <v>2694</v>
      </c>
      <c r="B79" s="10">
        <v>7292.5239999999994</v>
      </c>
      <c r="D79" t="str">
        <f t="shared" si="1"/>
        <v>New Hampshire</v>
      </c>
      <c r="E79" s="24">
        <f>GETPIVOTDATA("Sales",$A$51,"State","New Hampshire")</f>
        <v>7292.5239999999994</v>
      </c>
    </row>
    <row r="80" spans="1:19" x14ac:dyDescent="0.25">
      <c r="A80" s="21" t="s">
        <v>788</v>
      </c>
      <c r="B80" s="10">
        <v>35764.312000000013</v>
      </c>
      <c r="D80" t="str">
        <f t="shared" si="1"/>
        <v>New Jersey</v>
      </c>
      <c r="E80" s="24">
        <f>GETPIVOTDATA("Sales",$A$51,"State","New Jersey")</f>
        <v>35764.312000000013</v>
      </c>
    </row>
    <row r="81" spans="1:13" x14ac:dyDescent="0.25">
      <c r="A81" s="21" t="s">
        <v>668</v>
      </c>
      <c r="B81" s="10">
        <v>4783.5220000000008</v>
      </c>
      <c r="D81" t="str">
        <f t="shared" si="1"/>
        <v>New Mexico</v>
      </c>
      <c r="E81" s="24">
        <f>GETPIVOTDATA("Sales",$A$51,"State","New Mexico")</f>
        <v>4783.5220000000008</v>
      </c>
    </row>
    <row r="82" spans="1:13" x14ac:dyDescent="0.25">
      <c r="A82" s="21" t="s">
        <v>267</v>
      </c>
      <c r="B82" s="10">
        <v>310876.27099999978</v>
      </c>
      <c r="D82" t="str">
        <f t="shared" si="1"/>
        <v>New York</v>
      </c>
      <c r="E82" s="24">
        <f>GETPIVOTDATA("Sales",$A$51,"State","New York")</f>
        <v>310876.27099999978</v>
      </c>
    </row>
    <row r="83" spans="1:13" x14ac:dyDescent="0.25">
      <c r="A83" s="21" t="s">
        <v>88</v>
      </c>
      <c r="B83" s="10">
        <v>55603.163999999968</v>
      </c>
      <c r="D83" t="str">
        <f t="shared" si="1"/>
        <v>North Carolina</v>
      </c>
      <c r="E83" s="24">
        <f>GETPIVOTDATA("Sales",$A$51,"State","North Carolina")</f>
        <v>55603.163999999968</v>
      </c>
    </row>
    <row r="84" spans="1:13" x14ac:dyDescent="0.25">
      <c r="A84" s="21" t="s">
        <v>7449</v>
      </c>
      <c r="B84" s="10">
        <v>919.91</v>
      </c>
      <c r="D84" t="str">
        <f t="shared" si="1"/>
        <v>North Dakota</v>
      </c>
      <c r="E84" s="24">
        <f>GETPIVOTDATA("Sales",$A$51,"State","North Dakota")</f>
        <v>919.91</v>
      </c>
    </row>
    <row r="85" spans="1:13" x14ac:dyDescent="0.25">
      <c r="A85" s="21" t="s">
        <v>498</v>
      </c>
      <c r="B85" s="10">
        <v>78258.135999999926</v>
      </c>
      <c r="D85" t="str">
        <f t="shared" si="1"/>
        <v>Ohio</v>
      </c>
      <c r="E85" s="24">
        <f>GETPIVOTDATA("Sales",$A$51,"State","Ohio")</f>
        <v>78258.135999999926</v>
      </c>
    </row>
    <row r="86" spans="1:13" x14ac:dyDescent="0.25">
      <c r="A86" s="21" t="s">
        <v>649</v>
      </c>
      <c r="B86" s="10">
        <v>19683.390000000003</v>
      </c>
      <c r="D86" t="str">
        <f t="shared" si="1"/>
        <v>Oklahoma</v>
      </c>
      <c r="E86" s="24">
        <f>GETPIVOTDATA("Sales",$A$51,"State","Oklahoma")</f>
        <v>19683.390000000003</v>
      </c>
    </row>
    <row r="87" spans="1:13" x14ac:dyDescent="0.25">
      <c r="A87" s="21" t="s">
        <v>420</v>
      </c>
      <c r="B87" s="10">
        <v>17431.149999999991</v>
      </c>
      <c r="D87" t="str">
        <f t="shared" si="1"/>
        <v>Oregon</v>
      </c>
      <c r="E87" s="24">
        <f>GETPIVOTDATA("Sales",$A$51,"State","Oregon")</f>
        <v>17431.149999999991</v>
      </c>
      <c r="L87" t="s">
        <v>121</v>
      </c>
      <c r="M87">
        <f>VLOOKUP(L87, D51:E100, 2,0)</f>
        <v>11220.055999999999</v>
      </c>
    </row>
    <row r="88" spans="1:13" x14ac:dyDescent="0.25">
      <c r="A88" s="21" t="s">
        <v>147</v>
      </c>
      <c r="B88" s="10">
        <v>116511.91400000003</v>
      </c>
      <c r="D88" t="str">
        <f t="shared" si="1"/>
        <v>Pennsylvania</v>
      </c>
      <c r="E88" s="24">
        <f>GETPIVOTDATA("Sales",$A$51,"State","Pennsylvania")</f>
        <v>116511.91400000003</v>
      </c>
    </row>
    <row r="89" spans="1:13" x14ac:dyDescent="0.25">
      <c r="A89" s="21" t="s">
        <v>1399</v>
      </c>
      <c r="B89" s="10">
        <v>22627.955999999995</v>
      </c>
      <c r="D89" t="str">
        <f t="shared" si="1"/>
        <v>Rhode Island</v>
      </c>
      <c r="E89" s="24">
        <f>GETPIVOTDATA("Sales",$A$51,"State","Rhode Island")</f>
        <v>22627.955999999995</v>
      </c>
    </row>
    <row r="90" spans="1:13" x14ac:dyDescent="0.25">
      <c r="A90" s="21" t="s">
        <v>383</v>
      </c>
      <c r="B90" s="10">
        <v>8481.7099999999991</v>
      </c>
      <c r="D90" t="str">
        <f t="shared" si="1"/>
        <v>South Carolina</v>
      </c>
      <c r="E90" s="24">
        <f>GETPIVOTDATA("Sales",$A$51,"State","South Carolina")</f>
        <v>8481.7099999999991</v>
      </c>
    </row>
    <row r="91" spans="1:13" x14ac:dyDescent="0.25">
      <c r="A91" s="21" t="s">
        <v>5326</v>
      </c>
      <c r="B91" s="10">
        <v>1315.5600000000002</v>
      </c>
      <c r="D91" t="str">
        <f t="shared" si="1"/>
        <v>South Dakota</v>
      </c>
      <c r="E91" s="24">
        <f>GETPIVOTDATA("Sales",$A$51,"State","South Dakota")</f>
        <v>1315.5600000000002</v>
      </c>
    </row>
    <row r="92" spans="1:13" x14ac:dyDescent="0.25">
      <c r="A92" s="21" t="s">
        <v>335</v>
      </c>
      <c r="B92" s="10">
        <v>30661.872999999981</v>
      </c>
      <c r="D92" t="str">
        <f t="shared" si="1"/>
        <v>Tennessee</v>
      </c>
      <c r="E92" s="24">
        <f>GETPIVOTDATA("Sales",$A$51,"State","Tennessee")</f>
        <v>30661.872999999981</v>
      </c>
    </row>
    <row r="93" spans="1:13" x14ac:dyDescent="0.25">
      <c r="A93" s="21" t="s">
        <v>104</v>
      </c>
      <c r="B93" s="10">
        <v>170188.04580000002</v>
      </c>
      <c r="D93" t="str">
        <f t="shared" si="1"/>
        <v>Texas</v>
      </c>
      <c r="E93" s="24">
        <f>GETPIVOTDATA("Sales",$A$51,"State","Texas")</f>
        <v>170188.04580000002</v>
      </c>
    </row>
    <row r="94" spans="1:13" x14ac:dyDescent="0.25">
      <c r="A94" s="21" t="s">
        <v>121</v>
      </c>
      <c r="B94" s="10">
        <v>11220.055999999999</v>
      </c>
      <c r="D94" t="str">
        <f t="shared" si="1"/>
        <v>Utah</v>
      </c>
      <c r="E94" s="24">
        <f>GETPIVOTDATA("Sales",$A$51,"State","Utah")</f>
        <v>11220.055999999999</v>
      </c>
    </row>
    <row r="95" spans="1:13" x14ac:dyDescent="0.25">
      <c r="A95" s="21" t="s">
        <v>5203</v>
      </c>
      <c r="B95" s="10">
        <v>8929.369999999999</v>
      </c>
      <c r="D95" t="str">
        <f t="shared" si="1"/>
        <v>Vermont</v>
      </c>
      <c r="E95" s="24">
        <f>GETPIVOTDATA("Sales",$A$51,"State","Vermont")</f>
        <v>8929.369999999999</v>
      </c>
    </row>
    <row r="96" spans="1:13" x14ac:dyDescent="0.25">
      <c r="A96" s="21" t="s">
        <v>319</v>
      </c>
      <c r="B96" s="10">
        <v>70636.719999999987</v>
      </c>
      <c r="D96" t="str">
        <f t="shared" si="1"/>
        <v>Virginia</v>
      </c>
      <c r="E96" s="24">
        <f>GETPIVOTDATA("Sales",$A$51,"State","Virginia")</f>
        <v>70636.719999999987</v>
      </c>
    </row>
    <row r="97" spans="1:5" x14ac:dyDescent="0.25">
      <c r="A97" s="21" t="s">
        <v>96</v>
      </c>
      <c r="B97" s="10">
        <v>138641.26999999993</v>
      </c>
      <c r="D97" t="str">
        <f t="shared" si="1"/>
        <v>Washington</v>
      </c>
      <c r="E97" s="24">
        <f>GETPIVOTDATA("Sales",$A$51,"State","Washington")</f>
        <v>138641.26999999993</v>
      </c>
    </row>
    <row r="98" spans="1:5" x14ac:dyDescent="0.25">
      <c r="A98" s="21" t="s">
        <v>9726</v>
      </c>
      <c r="B98" s="10">
        <v>1209.8240000000001</v>
      </c>
      <c r="D98" t="str">
        <f t="shared" si="1"/>
        <v>West Virginia</v>
      </c>
      <c r="E98" s="24">
        <f>GETPIVOTDATA("Sales",$A$51,"State","West Virginia")</f>
        <v>1209.8240000000001</v>
      </c>
    </row>
    <row r="99" spans="1:5" x14ac:dyDescent="0.25">
      <c r="A99" s="21" t="s">
        <v>114</v>
      </c>
      <c r="B99" s="10">
        <v>32114.610000000019</v>
      </c>
      <c r="D99" t="str">
        <f t="shared" si="1"/>
        <v>Wisconsin</v>
      </c>
      <c r="E99" s="24">
        <f>GETPIVOTDATA("Sales",$A$51,"State","Wisconsin")</f>
        <v>32114.610000000019</v>
      </c>
    </row>
    <row r="100" spans="1:5" x14ac:dyDescent="0.25">
      <c r="A100" s="21" t="s">
        <v>8542</v>
      </c>
      <c r="B100" s="10">
        <v>1603.1360000000002</v>
      </c>
      <c r="D100" t="str">
        <f t="shared" si="1"/>
        <v>Wyoming</v>
      </c>
      <c r="E100" s="24">
        <f>GETPIVOTDATA("Sales",$A$51,"State","Wyoming")</f>
        <v>1603.1360000000002</v>
      </c>
    </row>
    <row r="101" spans="1:5" x14ac:dyDescent="0.25">
      <c r="A101" s="22" t="s">
        <v>10934</v>
      </c>
      <c r="B101" s="12">
        <v>2297200.8603000003</v>
      </c>
    </row>
    <row r="105" spans="1:5" x14ac:dyDescent="0.25">
      <c r="A105" s="6" t="s">
        <v>10933</v>
      </c>
      <c r="B105" s="7" t="s">
        <v>10947</v>
      </c>
    </row>
    <row r="106" spans="1:5" x14ac:dyDescent="0.25">
      <c r="A106" s="20" t="s">
        <v>75</v>
      </c>
      <c r="B106" s="43">
        <v>203412.73300000009</v>
      </c>
    </row>
    <row r="107" spans="1:5" x14ac:dyDescent="0.25">
      <c r="A107" s="21" t="s">
        <v>56</v>
      </c>
      <c r="B107" s="44">
        <v>206965.53200000009</v>
      </c>
    </row>
    <row r="108" spans="1:5" x14ac:dyDescent="0.25">
      <c r="A108" s="21" t="s">
        <v>59</v>
      </c>
      <c r="B108" s="44">
        <v>223843.60800000012</v>
      </c>
    </row>
    <row r="109" spans="1:5" x14ac:dyDescent="0.25">
      <c r="A109" s="21" t="s">
        <v>36</v>
      </c>
      <c r="B109" s="44">
        <v>328449.1030000007</v>
      </c>
    </row>
    <row r="110" spans="1:5" x14ac:dyDescent="0.25">
      <c r="A110" s="21" t="s">
        <v>72</v>
      </c>
      <c r="B110" s="44">
        <v>330007.05400000012</v>
      </c>
    </row>
    <row r="111" spans="1:5" x14ac:dyDescent="0.25">
      <c r="A111" s="22" t="s">
        <v>10934</v>
      </c>
      <c r="B111" s="45">
        <v>1292678.0300000012</v>
      </c>
    </row>
    <row r="122" spans="1:27" x14ac:dyDescent="0.25">
      <c r="A122" s="6" t="s">
        <v>10933</v>
      </c>
      <c r="B122" s="7" t="s">
        <v>10947</v>
      </c>
      <c r="F122" s="6" t="s">
        <v>10933</v>
      </c>
      <c r="G122" s="7" t="s">
        <v>10948</v>
      </c>
      <c r="M122" s="6" t="s">
        <v>10933</v>
      </c>
      <c r="N122" s="7" t="s">
        <v>10954</v>
      </c>
      <c r="T122" s="6" t="s">
        <v>10933</v>
      </c>
      <c r="U122" s="7" t="s">
        <v>10953</v>
      </c>
      <c r="Z122" s="6" t="s">
        <v>10933</v>
      </c>
      <c r="AA122" s="7" t="s">
        <v>10955</v>
      </c>
    </row>
    <row r="123" spans="1:27" x14ac:dyDescent="0.25">
      <c r="A123" s="8" t="s">
        <v>10935</v>
      </c>
      <c r="B123" s="7">
        <v>95365.937600000019</v>
      </c>
      <c r="F123" s="8" t="s">
        <v>10935</v>
      </c>
      <c r="G123" s="7">
        <v>9199.2699999999986</v>
      </c>
      <c r="M123" s="8" t="s">
        <v>10935</v>
      </c>
      <c r="N123" s="7">
        <v>1500</v>
      </c>
      <c r="T123" s="8" t="s">
        <v>10935</v>
      </c>
      <c r="U123" s="7">
        <v>387</v>
      </c>
      <c r="Z123" s="8" t="s">
        <v>10935</v>
      </c>
      <c r="AA123" s="7">
        <v>9.6462848596792869E-2</v>
      </c>
    </row>
    <row r="124" spans="1:27" x14ac:dyDescent="0.25">
      <c r="A124" s="9" t="s">
        <v>10936</v>
      </c>
      <c r="B124" s="10">
        <v>60172.649400000024</v>
      </c>
      <c r="F124" s="9" t="s">
        <v>10936</v>
      </c>
      <c r="G124" s="10">
        <v>10288.898699999991</v>
      </c>
      <c r="M124" s="9" t="s">
        <v>10936</v>
      </c>
      <c r="N124" s="10">
        <v>1068</v>
      </c>
      <c r="T124" s="9" t="s">
        <v>10936</v>
      </c>
      <c r="U124" s="10">
        <v>301</v>
      </c>
      <c r="Z124" s="9" t="s">
        <v>10936</v>
      </c>
      <c r="AA124" s="10">
        <v>0.17098962406664425</v>
      </c>
    </row>
    <row r="125" spans="1:27" x14ac:dyDescent="0.25">
      <c r="A125" s="9" t="s">
        <v>10937</v>
      </c>
      <c r="B125" s="10">
        <v>199252.98399999991</v>
      </c>
      <c r="F125" s="9" t="s">
        <v>10937</v>
      </c>
      <c r="G125" s="10">
        <v>26806.573700000015</v>
      </c>
      <c r="M125" s="9" t="s">
        <v>10937</v>
      </c>
      <c r="N125" s="10">
        <v>2491</v>
      </c>
      <c r="T125" s="9" t="s">
        <v>10937</v>
      </c>
      <c r="U125" s="10">
        <v>680</v>
      </c>
      <c r="Z125" s="9" t="s">
        <v>10937</v>
      </c>
      <c r="AA125" s="10">
        <v>0.13453536886554246</v>
      </c>
    </row>
    <row r="126" spans="1:27" x14ac:dyDescent="0.25">
      <c r="A126" s="9" t="s">
        <v>10938</v>
      </c>
      <c r="B126" s="10">
        <v>141851.5674</v>
      </c>
      <c r="F126" s="9" t="s">
        <v>10938</v>
      </c>
      <c r="G126" s="10">
        <v>13437.806799999998</v>
      </c>
      <c r="M126" s="9" t="s">
        <v>10938</v>
      </c>
      <c r="N126" s="10">
        <v>2441</v>
      </c>
      <c r="T126" s="9" t="s">
        <v>10938</v>
      </c>
      <c r="U126" s="10">
        <v>663</v>
      </c>
      <c r="Z126" s="9" t="s">
        <v>10938</v>
      </c>
      <c r="AA126" s="10">
        <v>9.4731465053942004E-2</v>
      </c>
    </row>
    <row r="127" spans="1:27" x14ac:dyDescent="0.25">
      <c r="A127" s="9" t="s">
        <v>10939</v>
      </c>
      <c r="B127" s="10">
        <v>156122.28669999994</v>
      </c>
      <c r="F127" s="9" t="s">
        <v>10939</v>
      </c>
      <c r="G127" s="10">
        <v>22308.51279999999</v>
      </c>
      <c r="M127" s="9" t="s">
        <v>10939</v>
      </c>
      <c r="N127" s="10">
        <v>2850</v>
      </c>
      <c r="T127" s="9" t="s">
        <v>10939</v>
      </c>
      <c r="U127" s="10">
        <v>750</v>
      </c>
      <c r="Z127" s="9" t="s">
        <v>10939</v>
      </c>
      <c r="AA127" s="10">
        <v>0.14289127626517142</v>
      </c>
    </row>
    <row r="128" spans="1:27" x14ac:dyDescent="0.25">
      <c r="A128" s="9" t="s">
        <v>10940</v>
      </c>
      <c r="B128" s="10">
        <v>147082.61130000011</v>
      </c>
      <c r="F128" s="9" t="s">
        <v>10940</v>
      </c>
      <c r="G128" s="10">
        <v>20899.334500000012</v>
      </c>
      <c r="M128" s="9" t="s">
        <v>10940</v>
      </c>
      <c r="N128" s="10">
        <v>2644</v>
      </c>
      <c r="T128" s="9" t="s">
        <v>10940</v>
      </c>
      <c r="U128" s="10">
        <v>709</v>
      </c>
      <c r="Z128" s="9" t="s">
        <v>10940</v>
      </c>
      <c r="AA128" s="10">
        <v>0.1420924901678027</v>
      </c>
    </row>
    <row r="129" spans="1:27" x14ac:dyDescent="0.25">
      <c r="A129" s="9" t="s">
        <v>10941</v>
      </c>
      <c r="B129" s="10">
        <v>149580.83800000031</v>
      </c>
      <c r="F129" s="9" t="s">
        <v>10941</v>
      </c>
      <c r="G129" s="10">
        <v>13535.38299999998</v>
      </c>
      <c r="M129" s="9" t="s">
        <v>10941</v>
      </c>
      <c r="N129" s="10">
        <v>2705</v>
      </c>
      <c r="T129" s="9" t="s">
        <v>10941</v>
      </c>
      <c r="U129" s="10">
        <v>708</v>
      </c>
      <c r="Z129" s="9" t="s">
        <v>10941</v>
      </c>
      <c r="AA129" s="10">
        <v>9.0488749635163512E-2</v>
      </c>
    </row>
    <row r="130" spans="1:27" x14ac:dyDescent="0.25">
      <c r="A130" s="9" t="s">
        <v>10942</v>
      </c>
      <c r="B130" s="10">
        <v>159589.45099999988</v>
      </c>
      <c r="F130" s="9" t="s">
        <v>10942</v>
      </c>
      <c r="G130" s="10">
        <v>21896.715399999972</v>
      </c>
      <c r="M130" s="9" t="s">
        <v>10942</v>
      </c>
      <c r="N130" s="10">
        <v>2796</v>
      </c>
      <c r="T130" s="9" t="s">
        <v>10942</v>
      </c>
      <c r="U130" s="10">
        <v>710</v>
      </c>
      <c r="Z130" s="9" t="s">
        <v>10942</v>
      </c>
      <c r="AA130" s="10">
        <v>0.13720653378273723</v>
      </c>
    </row>
    <row r="131" spans="1:27" x14ac:dyDescent="0.25">
      <c r="A131" s="9" t="s">
        <v>10943</v>
      </c>
      <c r="B131" s="10">
        <v>309770.09970000025</v>
      </c>
      <c r="F131" s="9" t="s">
        <v>10943</v>
      </c>
      <c r="G131" s="10">
        <v>37293.192500000034</v>
      </c>
      <c r="M131" s="9" t="s">
        <v>10943</v>
      </c>
      <c r="N131" s="10">
        <v>5073</v>
      </c>
      <c r="T131" s="9" t="s">
        <v>10943</v>
      </c>
      <c r="U131" s="10">
        <v>1386</v>
      </c>
      <c r="Z131" s="9" t="s">
        <v>10943</v>
      </c>
      <c r="AA131" s="10">
        <v>0.12038990379031732</v>
      </c>
    </row>
    <row r="132" spans="1:27" x14ac:dyDescent="0.25">
      <c r="A132" s="9" t="s">
        <v>10944</v>
      </c>
      <c r="B132" s="10">
        <v>197115.20170000009</v>
      </c>
      <c r="F132" s="9" t="s">
        <v>10944</v>
      </c>
      <c r="G132" s="10">
        <v>31469.663800000035</v>
      </c>
      <c r="M132" s="9" t="s">
        <v>10944</v>
      </c>
      <c r="N132" s="10">
        <v>3095</v>
      </c>
      <c r="T132" s="9" t="s">
        <v>10944</v>
      </c>
      <c r="U132" s="10">
        <v>817</v>
      </c>
      <c r="Z132" s="9" t="s">
        <v>10944</v>
      </c>
      <c r="AA132" s="10">
        <v>0.15965112547684351</v>
      </c>
    </row>
    <row r="133" spans="1:27" x14ac:dyDescent="0.25">
      <c r="A133" s="9" t="s">
        <v>10945</v>
      </c>
      <c r="B133" s="10">
        <v>349120.07400000008</v>
      </c>
      <c r="F133" s="9" t="s">
        <v>10945</v>
      </c>
      <c r="G133" s="10">
        <v>35825.536599999927</v>
      </c>
      <c r="M133" s="9" t="s">
        <v>10945</v>
      </c>
      <c r="N133" s="10">
        <v>5741</v>
      </c>
      <c r="T133" s="9" t="s">
        <v>10945</v>
      </c>
      <c r="U133" s="10">
        <v>1462</v>
      </c>
      <c r="Z133" s="9" t="s">
        <v>10945</v>
      </c>
      <c r="AA133" s="10">
        <v>0.10261666191099604</v>
      </c>
    </row>
    <row r="134" spans="1:27" x14ac:dyDescent="0.25">
      <c r="A134" s="9" t="s">
        <v>10946</v>
      </c>
      <c r="B134" s="10">
        <v>332177.15950000001</v>
      </c>
      <c r="F134" s="9" t="s">
        <v>10946</v>
      </c>
      <c r="G134" s="10">
        <v>43436.13390000003</v>
      </c>
      <c r="M134" s="9" t="s">
        <v>10946</v>
      </c>
      <c r="N134" s="10">
        <v>5469</v>
      </c>
      <c r="T134" s="9" t="s">
        <v>10946</v>
      </c>
      <c r="U134" s="10">
        <v>1421</v>
      </c>
      <c r="Z134" s="9" t="s">
        <v>10946</v>
      </c>
      <c r="AA134" s="10">
        <v>0.13076195234308405</v>
      </c>
    </row>
    <row r="135" spans="1:27" x14ac:dyDescent="0.25">
      <c r="A135" s="11" t="s">
        <v>10934</v>
      </c>
      <c r="B135" s="12">
        <v>2297200.8603000008</v>
      </c>
      <c r="F135" s="11" t="s">
        <v>10934</v>
      </c>
      <c r="G135" s="12">
        <v>286397.02169999998</v>
      </c>
      <c r="M135" s="11" t="s">
        <v>10934</v>
      </c>
      <c r="N135" s="12">
        <v>37873</v>
      </c>
      <c r="T135" s="11" t="s">
        <v>10934</v>
      </c>
      <c r="U135" s="12">
        <v>9994</v>
      </c>
      <c r="Z135" s="11" t="s">
        <v>10934</v>
      </c>
      <c r="AA135" s="12">
        <v>0.12467217240315856</v>
      </c>
    </row>
    <row r="136" spans="1:27" x14ac:dyDescent="0.25">
      <c r="B136" s="41">
        <f>GETPIVOTDATA("Sales",$A$122)</f>
        <v>2297200.8603000008</v>
      </c>
      <c r="G136" s="42">
        <f>GETPIVOTDATA("Profit",$F$122)</f>
        <v>286397.02169999998</v>
      </c>
      <c r="N136" s="29">
        <f>GETPIVOTDATA("Quantity",$M$122)</f>
        <v>37873</v>
      </c>
      <c r="U136" s="29">
        <f>GETPIVOTDATA("Customer ID",$T$122)</f>
        <v>9994</v>
      </c>
      <c r="AA136" s="30">
        <f>GETPIVOTDATA("Profit Margin",$Z$122)</f>
        <v>0.12467217240315856</v>
      </c>
    </row>
    <row r="137" spans="1:27" x14ac:dyDescent="0.25">
      <c r="N137" s="28"/>
    </row>
    <row r="138" spans="1:27" ht="21" customHeight="1" x14ac:dyDescent="0.25">
      <c r="B138" s="54">
        <f>B136</f>
        <v>2297200.8603000008</v>
      </c>
      <c r="C138" s="54"/>
    </row>
    <row r="139" spans="1:27" ht="21" customHeight="1" x14ac:dyDescent="0.25">
      <c r="B139" s="54"/>
      <c r="C139" s="54"/>
    </row>
    <row r="141" spans="1:27" x14ac:dyDescent="0.25">
      <c r="J141" s="5"/>
      <c r="K141" s="46"/>
      <c r="L141" s="47"/>
    </row>
    <row r="142" spans="1:27" x14ac:dyDescent="0.25">
      <c r="J142" s="31"/>
      <c r="K142" s="48"/>
      <c r="L142" s="49"/>
    </row>
    <row r="143" spans="1:27" x14ac:dyDescent="0.25">
      <c r="A143" s="6" t="s">
        <v>10933</v>
      </c>
      <c r="B143" s="5" t="s">
        <v>10947</v>
      </c>
      <c r="C143" s="33" t="s">
        <v>10948</v>
      </c>
      <c r="D143" s="33" t="s">
        <v>10954</v>
      </c>
      <c r="E143" s="33" t="s">
        <v>10956</v>
      </c>
      <c r="F143" s="13" t="s">
        <v>10955</v>
      </c>
      <c r="J143" s="31"/>
      <c r="K143" s="48"/>
      <c r="L143" s="49"/>
    </row>
    <row r="144" spans="1:27" x14ac:dyDescent="0.25">
      <c r="A144" s="20">
        <v>2011</v>
      </c>
      <c r="B144" s="5">
        <v>484247.49810000096</v>
      </c>
      <c r="C144" s="33">
        <v>49543.974100000007</v>
      </c>
      <c r="D144" s="33">
        <v>7581</v>
      </c>
      <c r="E144" s="33">
        <v>1993</v>
      </c>
      <c r="F144" s="13">
        <v>0.10231126499236715</v>
      </c>
      <c r="J144" s="31"/>
      <c r="K144" s="48"/>
      <c r="L144" s="49"/>
    </row>
    <row r="145" spans="1:12" x14ac:dyDescent="0.25">
      <c r="A145" s="21">
        <v>2012</v>
      </c>
      <c r="B145" s="31">
        <v>470532.50899999985</v>
      </c>
      <c r="C145" s="34">
        <v>61618.603700000051</v>
      </c>
      <c r="D145" s="34">
        <v>7979</v>
      </c>
      <c r="E145" s="34">
        <v>2102</v>
      </c>
      <c r="F145" s="32">
        <v>0.13095504034557592</v>
      </c>
      <c r="J145" s="31"/>
      <c r="K145" s="48"/>
      <c r="L145" s="49"/>
    </row>
    <row r="146" spans="1:12" x14ac:dyDescent="0.25">
      <c r="A146" s="21">
        <v>2013</v>
      </c>
      <c r="B146" s="31">
        <v>608473.83000000066</v>
      </c>
      <c r="C146" s="34">
        <v>81726.930800000177</v>
      </c>
      <c r="D146" s="34">
        <v>9810</v>
      </c>
      <c r="E146" s="34">
        <v>2580</v>
      </c>
      <c r="F146" s="32">
        <v>0.13431461924993568</v>
      </c>
      <c r="J146" s="31"/>
      <c r="K146" s="48"/>
      <c r="L146" s="49"/>
    </row>
    <row r="147" spans="1:12" x14ac:dyDescent="0.25">
      <c r="A147" s="35">
        <v>2014</v>
      </c>
      <c r="B147" s="36">
        <v>733947.0231999997</v>
      </c>
      <c r="C147" s="37">
        <v>93507.513099999967</v>
      </c>
      <c r="D147" s="37">
        <v>12503</v>
      </c>
      <c r="E147" s="37">
        <v>3319</v>
      </c>
      <c r="F147" s="38">
        <v>0.12740362743390987</v>
      </c>
      <c r="J147" s="31"/>
      <c r="K147" s="48"/>
      <c r="L147" s="49"/>
    </row>
    <row r="148" spans="1:12" x14ac:dyDescent="0.25">
      <c r="B148" s="39">
        <f>(GETPIVOTDATA("Sum of Sales",$A$143,"Year",2014)/GETPIVOTDATA("Sum of Sales",$A$143,"Year",2013))-1</f>
        <v>0.20620967905883303</v>
      </c>
      <c r="C148" s="40">
        <f>((GETPIVOTDATA("Sum of Profit",$A$143,"Year",2014)/GETPIVOTDATA("Sum of Profit",$A$143,"Year",2013))-1)</f>
        <v>0.14414565902185772</v>
      </c>
      <c r="D148" s="40">
        <f>((GETPIVOTDATA("Sum of Quantity",$A$143,"Year",2014)/GETPIVOTDATA("Sum of Quantity",$A$143,"Year",2013))-1)</f>
        <v>0.27451580020387367</v>
      </c>
      <c r="E148" s="40">
        <f>((GETPIVOTDATA("Count of Order ID",$A$143,"Year",2014)/GETPIVOTDATA("Count of Order ID",$A$143,"Year",2013))-1)</f>
        <v>0.2864341085271318</v>
      </c>
      <c r="F148" s="40">
        <f>(GETPIVOTDATA("Sum of Profit Margin",$A$143,"Year",2014)/GETPIVOTDATA("Sum of Profit Margin",$A$143,"Year",2013))-1</f>
        <v>-5.1453757264990463E-2</v>
      </c>
      <c r="H148" s="30"/>
      <c r="J148" s="31"/>
      <c r="K148" s="48"/>
      <c r="L148" s="49"/>
    </row>
    <row r="149" spans="1:12" x14ac:dyDescent="0.25">
      <c r="J149" s="31"/>
      <c r="K149" s="48"/>
      <c r="L149" s="49"/>
    </row>
    <row r="150" spans="1:12" x14ac:dyDescent="0.25">
      <c r="J150" s="31"/>
      <c r="K150" s="48"/>
      <c r="L150" s="49"/>
    </row>
    <row r="151" spans="1:12" x14ac:dyDescent="0.25">
      <c r="J151" s="31"/>
      <c r="K151" s="48"/>
      <c r="L151" s="49"/>
    </row>
    <row r="152" spans="1:12" x14ac:dyDescent="0.25">
      <c r="J152" s="31"/>
      <c r="K152" s="48"/>
      <c r="L152" s="49"/>
    </row>
    <row r="153" spans="1:12" x14ac:dyDescent="0.25">
      <c r="J153" s="31"/>
      <c r="K153" s="48"/>
      <c r="L153" s="49"/>
    </row>
    <row r="154" spans="1:12" x14ac:dyDescent="0.25">
      <c r="J154" s="31"/>
      <c r="K154" s="48"/>
      <c r="L154" s="49"/>
    </row>
    <row r="155" spans="1:12" x14ac:dyDescent="0.25">
      <c r="J155" s="31"/>
      <c r="K155" s="48"/>
      <c r="L155" s="49"/>
    </row>
    <row r="156" spans="1:12" x14ac:dyDescent="0.25">
      <c r="J156" s="31"/>
      <c r="K156" s="48"/>
      <c r="L156" s="49"/>
    </row>
    <row r="157" spans="1:12" x14ac:dyDescent="0.25">
      <c r="J157" s="31"/>
      <c r="K157" s="48"/>
      <c r="L157" s="49"/>
    </row>
    <row r="158" spans="1:12" x14ac:dyDescent="0.25">
      <c r="J158" s="36"/>
      <c r="K158" s="50"/>
      <c r="L158" s="51"/>
    </row>
  </sheetData>
  <mergeCells count="5">
    <mergeCell ref="N1:R3"/>
    <mergeCell ref="N19:R22"/>
    <mergeCell ref="N34:R36"/>
    <mergeCell ref="O71:S74"/>
    <mergeCell ref="B138:C139"/>
  </mergeCells>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259B2-3B8A-4DB8-B077-7251F768E0C5}">
  <dimension ref="A1"/>
  <sheetViews>
    <sheetView showGridLines="0" showRowColHeaders="0" tabSelected="1" zoomScaleNormal="100" workbookViewId="0">
      <selection activeCell="T35" sqref="T35"/>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layout</vt:lpstr>
      <vt:lpstr>pivot_table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2023-06-04T07:15:50Z</dcterms:modified>
</cp:coreProperties>
</file>